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L:\KloudováV\25014_Chrudim_dodávky_ZŘ\Vypsání ZŘ dne 28.3.2025\Přílohy část 2) zakázky\"/>
    </mc:Choice>
  </mc:AlternateContent>
  <xr:revisionPtr revIDLastSave="0" documentId="13_ncr:1_{E7A8AFD5-8A46-4CCA-9FAD-42738B4C1163}" xr6:coauthVersionLast="47" xr6:coauthVersionMax="47" xr10:uidLastSave="{00000000-0000-0000-0000-000000000000}"/>
  <bookViews>
    <workbookView xWindow="-120" yWindow="-120" windowWidth="29040" windowHeight="17520" tabRatio="639" activeTab="5" xr2:uid="{00000000-000D-0000-FFFF-FFFF00000000}"/>
  </bookViews>
  <sheets>
    <sheet name="Cenová rekapitulace" sheetId="1" r:id="rId1"/>
    <sheet name="Učebna IT" sheetId="2" r:id="rId2"/>
    <sheet name="Učebna fyziky a přírodních věd" sheetId="3" r:id="rId3"/>
    <sheet name="Kabinet IT" sheetId="4" r:id="rId4"/>
    <sheet name="Kabinet fyziky a přírodních věd" sheetId="5" r:id="rId5"/>
    <sheet name="Cvičná kuchyňka" sheetId="6" r:id="rId6"/>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8" i="6" l="1"/>
  <c r="F8" i="6" s="1"/>
  <c r="C8" i="6"/>
  <c r="E7" i="6"/>
  <c r="F7" i="6" s="1"/>
  <c r="C7" i="6"/>
  <c r="F6" i="6"/>
  <c r="E6" i="6"/>
  <c r="C6" i="6"/>
  <c r="E5" i="6"/>
  <c r="F5" i="6" s="1"/>
  <c r="C5" i="6"/>
  <c r="F4" i="6"/>
  <c r="E4" i="6"/>
  <c r="C4" i="6"/>
  <c r="E7" i="5"/>
  <c r="F7" i="5" s="1"/>
  <c r="C7" i="5"/>
  <c r="E6" i="5"/>
  <c r="F6" i="5" s="1"/>
  <c r="C6" i="5"/>
  <c r="E5" i="5"/>
  <c r="F5" i="5" s="1"/>
  <c r="C5" i="5"/>
  <c r="E4" i="5"/>
  <c r="F4" i="5" s="1"/>
  <c r="C4" i="5"/>
  <c r="E22" i="4"/>
  <c r="F22" i="4" s="1"/>
  <c r="C22" i="4"/>
  <c r="E21" i="4"/>
  <c r="F21" i="4" s="1"/>
  <c r="C21" i="4"/>
  <c r="E20" i="4"/>
  <c r="F20" i="4" s="1"/>
  <c r="C20" i="4"/>
  <c r="E19" i="4"/>
  <c r="F19" i="4" s="1"/>
  <c r="C19" i="4"/>
  <c r="E18" i="4"/>
  <c r="F18" i="4" s="1"/>
  <c r="C18" i="4"/>
  <c r="E17" i="4"/>
  <c r="F17" i="4" s="1"/>
  <c r="C17" i="4"/>
  <c r="E16" i="4"/>
  <c r="F16" i="4" s="1"/>
  <c r="C16" i="4"/>
  <c r="E15" i="4"/>
  <c r="F15" i="4" s="1"/>
  <c r="C15" i="4"/>
  <c r="E14" i="4"/>
  <c r="F14" i="4" s="1"/>
  <c r="C14" i="4"/>
  <c r="E13" i="4"/>
  <c r="F13" i="4" s="1"/>
  <c r="C13" i="4"/>
  <c r="E12" i="4"/>
  <c r="F12" i="4" s="1"/>
  <c r="C12" i="4"/>
  <c r="E11" i="4"/>
  <c r="F11" i="4" s="1"/>
  <c r="C11" i="4"/>
  <c r="E10" i="4"/>
  <c r="F10" i="4" s="1"/>
  <c r="C10" i="4"/>
  <c r="E9" i="4"/>
  <c r="F9" i="4" s="1"/>
  <c r="C9" i="4"/>
  <c r="E8" i="4"/>
  <c r="F8" i="4" s="1"/>
  <c r="C8" i="4"/>
  <c r="E7" i="4"/>
  <c r="F7" i="4" s="1"/>
  <c r="C7" i="4"/>
  <c r="F6" i="4"/>
  <c r="E6" i="4"/>
  <c r="C6" i="4"/>
  <c r="E5" i="4"/>
  <c r="F5" i="4" s="1"/>
  <c r="C5" i="4"/>
  <c r="E4" i="4"/>
  <c r="C4" i="4"/>
  <c r="E13" i="3"/>
  <c r="F13" i="3" s="1"/>
  <c r="C13" i="3"/>
  <c r="E12" i="3"/>
  <c r="F12" i="3" s="1"/>
  <c r="C12" i="3"/>
  <c r="E11" i="3"/>
  <c r="F11" i="3" s="1"/>
  <c r="C11" i="3"/>
  <c r="E10" i="3"/>
  <c r="F10" i="3" s="1"/>
  <c r="C10" i="3"/>
  <c r="F9" i="3"/>
  <c r="E9" i="3"/>
  <c r="C9" i="3"/>
  <c r="E8" i="3"/>
  <c r="F8" i="3" s="1"/>
  <c r="C8" i="3"/>
  <c r="E7" i="3"/>
  <c r="F7" i="3" s="1"/>
  <c r="C7" i="3"/>
  <c r="E6" i="3"/>
  <c r="F6" i="3" s="1"/>
  <c r="C6" i="3"/>
  <c r="E5" i="3"/>
  <c r="F5" i="3" s="1"/>
  <c r="C5" i="3"/>
  <c r="E4" i="3"/>
  <c r="C4" i="3"/>
  <c r="E15" i="2"/>
  <c r="F15" i="2" s="1"/>
  <c r="C15" i="2"/>
  <c r="E14" i="2"/>
  <c r="F14" i="2" s="1"/>
  <c r="C14" i="2"/>
  <c r="E13" i="2"/>
  <c r="F13" i="2" s="1"/>
  <c r="C13" i="2"/>
  <c r="E12" i="2"/>
  <c r="F12" i="2" s="1"/>
  <c r="C12" i="2"/>
  <c r="E11" i="2"/>
  <c r="F11" i="2" s="1"/>
  <c r="C11" i="2"/>
  <c r="E10" i="2"/>
  <c r="F10" i="2" s="1"/>
  <c r="C10" i="2"/>
  <c r="E9" i="2"/>
  <c r="F9" i="2" s="1"/>
  <c r="C9" i="2"/>
  <c r="E8" i="2"/>
  <c r="F8" i="2" s="1"/>
  <c r="C8" i="2"/>
  <c r="E7" i="2"/>
  <c r="F7" i="2" s="1"/>
  <c r="C7" i="2"/>
  <c r="E6" i="2"/>
  <c r="F6" i="2" s="1"/>
  <c r="C6" i="2"/>
  <c r="F5" i="2"/>
  <c r="E5" i="2"/>
  <c r="C5" i="2"/>
  <c r="E4" i="2"/>
  <c r="C4" i="2"/>
  <c r="E9" i="6" l="1"/>
  <c r="E35" i="1" s="1"/>
  <c r="F35" i="1" s="1"/>
  <c r="F9" i="6"/>
  <c r="F8" i="5"/>
  <c r="E8" i="5"/>
  <c r="E34" i="1" s="1"/>
  <c r="F34" i="1" s="1"/>
  <c r="E23" i="4"/>
  <c r="E33" i="1" s="1"/>
  <c r="F33" i="1" s="1"/>
  <c r="E14" i="3"/>
  <c r="E32" i="1" s="1"/>
  <c r="F32" i="1" s="1"/>
  <c r="E16" i="2"/>
  <c r="E31" i="1" s="1"/>
  <c r="F4" i="3"/>
  <c r="F14" i="3" s="1"/>
  <c r="F4" i="4"/>
  <c r="F23" i="4" s="1"/>
  <c r="F4" i="2"/>
  <c r="F16" i="2" s="1"/>
  <c r="E29" i="1" l="1"/>
  <c r="F31" i="1"/>
  <c r="F29" i="1" s="1"/>
</calcChain>
</file>

<file path=xl/sharedStrings.xml><?xml version="1.0" encoding="utf-8"?>
<sst xmlns="http://schemas.openxmlformats.org/spreadsheetml/2006/main" count="126" uniqueCount="71">
  <si>
    <t>CENOVÁ  REKAPITULACE</t>
  </si>
  <si>
    <t>Akce:</t>
  </si>
  <si>
    <t>ZŠ Dr. Peška Husova 9, Chrudim – IT</t>
  </si>
  <si>
    <t>Místo:</t>
  </si>
  <si>
    <t>Chrudim</t>
  </si>
  <si>
    <t>Datum vypracování:</t>
  </si>
  <si>
    <t>Zadavatel:</t>
  </si>
  <si>
    <t>Město Chrudim</t>
  </si>
  <si>
    <t>Pardubická 67</t>
  </si>
  <si>
    <t>537 16 Chrudim</t>
  </si>
  <si>
    <t>Zhotovitel:</t>
  </si>
  <si>
    <t>Kontakt:</t>
  </si>
  <si>
    <t>Položka</t>
  </si>
  <si>
    <t>Cena bez DPH</t>
  </si>
  <si>
    <t>Cena vč. DPH</t>
  </si>
  <si>
    <t>Náklady akce celkem</t>
  </si>
  <si>
    <t>01</t>
  </si>
  <si>
    <t>Učebna IT</t>
  </si>
  <si>
    <t>02</t>
  </si>
  <si>
    <t>Učebna fyziky a přírodních věd</t>
  </si>
  <si>
    <t>03</t>
  </si>
  <si>
    <t>Kabinet IT</t>
  </si>
  <si>
    <t>04</t>
  </si>
  <si>
    <t>Kabinet fyziky</t>
  </si>
  <si>
    <t>05</t>
  </si>
  <si>
    <t>Cvičná kuchyňka</t>
  </si>
  <si>
    <t>ZŠ Chrudim, Dr. Peška - Učebna IT</t>
  </si>
  <si>
    <t>Položka - minimální požadované parametry</t>
  </si>
  <si>
    <t>Cena za ks
 bez DPH</t>
  </si>
  <si>
    <t>Cena za ks
 vč. DPH</t>
  </si>
  <si>
    <t>Počet ks/m/hod</t>
  </si>
  <si>
    <t>Celkem 
bez DPH</t>
  </si>
  <si>
    <t>Celkem 
vč. DPH</t>
  </si>
  <si>
    <r>
      <rPr>
        <b/>
        <sz val="12"/>
        <rFont val="Calibri"/>
        <family val="2"/>
        <charset val="238"/>
      </rPr>
      <t>Interaktivní tabule</t>
    </r>
    <r>
      <rPr>
        <sz val="12"/>
        <rFont val="Calibri"/>
        <family val="2"/>
        <charset val="238"/>
      </rPr>
      <t xml:space="preserve"> s multidotykem (20 dotyky) a Chytrým dotykem (pero píše, prst ovládá, dlaň maže), poměr stran 16:9, úhlopříčka 94"; povrch magnetický, matný = vhodný pro promítání obrazu, dobře eliminuje odlesky; popisovače bezdrátové, bezbateriové a mechanicky odolné; aktivní lišta pro dva popisovače, která umožňuje tlačítky volbu barvy popisovačů. </t>
    </r>
    <r>
      <rPr>
        <b/>
        <sz val="12"/>
        <rFont val="Calibri"/>
        <family val="2"/>
        <charset val="238"/>
      </rPr>
      <t>Projektor</t>
    </r>
    <r>
      <rPr>
        <sz val="12"/>
        <rFont val="Calibri"/>
        <family val="2"/>
        <charset val="238"/>
      </rPr>
      <t xml:space="preserve"> s ultrakrátkou projekční vzdáleností (UST), svítivost min. 4100 ANSI/LM, laser zdroj světla  s životností min 20000 h, rozlišení obrazu min. FullHD 1920 x 1080, poměr stran obrazu 16:9. </t>
    </r>
    <r>
      <rPr>
        <b/>
        <sz val="12"/>
        <rFont val="Calibri"/>
        <family val="2"/>
        <charset val="238"/>
      </rPr>
      <t>Držák projektoru</t>
    </r>
    <r>
      <rPr>
        <sz val="12"/>
        <rFont val="Calibri"/>
        <family val="2"/>
        <charset val="238"/>
      </rPr>
      <t xml:space="preserve"> - ramenný držák ultrakrátkého projektoru pro instalaci na pylonový pojezd. </t>
    </r>
    <r>
      <rPr>
        <b/>
        <sz val="12"/>
        <rFont val="Calibri"/>
        <family val="2"/>
        <charset val="238"/>
      </rPr>
      <t>Reproduktory</t>
    </r>
    <r>
      <rPr>
        <sz val="12"/>
        <rFont val="Calibri"/>
        <family val="2"/>
        <charset val="238"/>
      </rPr>
      <t xml:space="preserve"> - celkový výkon min. 20W, instalace na interaktivní tabuli nebo pylonový pojezd. Ovládání hlasitosti na čelní stěně spřažené s vypínačem, externí zdroj. </t>
    </r>
    <r>
      <rPr>
        <b/>
        <sz val="12"/>
        <rFont val="Calibri"/>
        <family val="2"/>
        <charset val="238"/>
      </rPr>
      <t>Kabeláž</t>
    </r>
    <r>
      <rPr>
        <sz val="12"/>
        <rFont val="Calibri"/>
        <family val="2"/>
        <charset val="238"/>
      </rPr>
      <t xml:space="preserve"> k interaktivní tabuli od učitelského PC (HDMI, audio, USB, LAN, napájení). </t>
    </r>
  </si>
  <si>
    <r>
      <rPr>
        <b/>
        <sz val="12"/>
        <color theme="1"/>
        <rFont val="Calibri"/>
        <family val="2"/>
        <charset val="238"/>
      </rPr>
      <t>Pylonový pojezd s křídly</t>
    </r>
    <r>
      <rPr>
        <sz val="12"/>
        <color theme="1"/>
        <rFont val="Calibri"/>
        <family val="2"/>
        <charset val="238"/>
      </rPr>
      <t xml:space="preserve"> - stabilní konstrukce z hliníkových profilů o výšce min. 250 cm, rozsah posunu min. 70 cm, rozložení hmotnosti sestavy na stěnu a podlahu, integrovaný úchyt pro držák projektoru, boční křídla k interaktivní tabuli pro popisování fixou, velikost všech komponent přizpůsobena interaktivní tabuli formátu 16:9, velikost 94". </t>
    </r>
  </si>
  <si>
    <r>
      <rPr>
        <b/>
        <sz val="12"/>
        <rFont val="Calibri"/>
        <family val="2"/>
        <charset val="238"/>
      </rPr>
      <t>Bezdrátová dokumentová kamera</t>
    </r>
    <r>
      <rPr>
        <sz val="12"/>
        <rFont val="Calibri"/>
        <family val="2"/>
        <charset val="238"/>
      </rPr>
      <t xml:space="preserve"> s flexibilním ramenem, s možností práce úplně bez kabelů - přenos obrazu přes Wifi, napájení z baterie, min. 10x zoom, LED osvětlení snímaného objektu, ruční a automatické ovládání ostření a jasu, snímaná plocha min A4, jednoduché ovládání vizualizéru. </t>
    </r>
  </si>
  <si>
    <r>
      <rPr>
        <b/>
        <sz val="12"/>
        <rFont val="Calibri"/>
        <family val="2"/>
        <charset val="238"/>
      </rPr>
      <t>PC pro učitele</t>
    </r>
    <r>
      <rPr>
        <sz val="12"/>
        <rFont val="Calibri"/>
        <family val="2"/>
        <charset val="238"/>
      </rPr>
      <t>: nový nepoužitý osobní počítač s minimální konfigurací: procesor s benchmark skóre v hodnotě min. 53500 bodů dle testu PassMark CPU Mark http://www.cpubenchmark.net/, operační paměť min. 2x16GB RAM DDR5, 4 RAM sloty, 2 volné, možnost rozšíření RAM min. na 64GB, min. 2x pevný disk SSD 1TB M.2 NVMe, mechanika DVD-RW/RAM, napájecí zdroj min. 750W, grafická karta s benchmark skóre min. 12700 bodů dle testu na https://www.videocardbenchmark.net/, zvuková karta (může být integrovaná), na přední nebo horní straně PC min. 2 x USB 3.0, 2 x USB 2.0 a audio porty, další porty:  HDMI, DP, 1x RJ45 Gigabit, 3 x M.2 2280 pro úložné jednotky, Wifi+BT,  USB myš, USB klávesnice s numerickým blokem a českým rozložením,  nejnovější OS Windows, 64-bitový s možností připojení do domény v CZ verzi - OS Windows z důvodu, že zadavatel má pro tento systém aplikace, které běžně využívá a na tento systém jsou proškoleni pracovníci zadavatele.</t>
    </r>
  </si>
  <si>
    <r>
      <rPr>
        <b/>
        <sz val="12"/>
        <color theme="1"/>
        <rFont val="Calibri"/>
        <family val="2"/>
        <charset val="238"/>
      </rPr>
      <t>Monitor k PC pro učitele:</t>
    </r>
    <r>
      <rPr>
        <sz val="12"/>
        <color theme="1"/>
        <rFont val="Calibri"/>
        <family val="2"/>
        <charset val="238"/>
      </rPr>
      <t xml:space="preserve"> nový nepoužitý LCD monitor, úhlopříčka min. 23,8"; LED technologie, obrazovka IPS, obnovovací frekvence min 100 Hz, konektory min. 1x VGA, 1x DP 1.2 a HDMI 1.4, integrovaný USB 3.0 HUB, poměr stran 16:9, nativní rozlišení 1920*1080, matný, pozorovací úhly (horizontálně / vertikálně) min. 178° / 178°, výškov+ nastavitelný stojan min. 150 mm, možnost náklonu - 5 až + 21°, pivot, dodávka včetně potřebných kabelů.</t>
    </r>
  </si>
  <si>
    <r>
      <rPr>
        <b/>
        <sz val="12"/>
        <color theme="1"/>
        <rFont val="Calibri"/>
        <family val="2"/>
        <charset val="238"/>
      </rPr>
      <t>HDMI splitter</t>
    </r>
    <r>
      <rPr>
        <sz val="12"/>
        <color theme="1"/>
        <rFont val="Calibri"/>
        <family val="2"/>
        <charset val="238"/>
      </rPr>
      <t xml:space="preserve"> 1x IN, 2x OUT, FullHD, kovové provedení, napájení externím zdrojem</t>
    </r>
  </si>
  <si>
    <r>
      <rPr>
        <b/>
        <sz val="12"/>
        <rFont val="Calibri"/>
        <family val="2"/>
        <charset val="238"/>
      </rPr>
      <t>PC pro žáky</t>
    </r>
    <r>
      <rPr>
        <sz val="12"/>
        <rFont val="Calibri"/>
        <family val="2"/>
        <charset val="238"/>
      </rPr>
      <t>: nový nepoužitý osobní počítač ve formátu Small Form Factor (SFF) kvůli předpokládanému umístění PC do boxu stolu s omezenými rozměry, s minimální konfigurací: procesor s benchmark skóre v hodnotě min. 25400 bodů dle testu PassMark CPU Mark http://www.cpubenchmark.net/, operační paměť min. 2x16GB RAM DDR4, 4 RAM sloty, 2 volné, možnost rozšíření RAM min. na 64GB, min. 1x pevný disk SSD 2TB M.2 NVMe, napájecí zdroj min. 300W, grafická karta (může být integrovaná), zvuková karta (může být integrovaná), na přední PC min. 2 x USB 3.0, 2 x USB 2.0 a audio porty, další porty:  HDMI, DP, 1x RJ45 Gigabit, 2 x M.2 2280 pro úložné jednotky, Wifi+BT,  USB myš, USB klávesnice s numerickým blokem a českým rozložením,  nejnovější OS Windows, 64-bitový s možností připojení do domény v CZ verzi - OS Windows z důvodu, že zadavatel má pro tento systém aplikace, které běžně využívá a na tento systém jsou proškoleni pracovníci zadavatele.</t>
    </r>
  </si>
  <si>
    <r>
      <rPr>
        <b/>
        <sz val="12"/>
        <color theme="1"/>
        <rFont val="Calibri"/>
        <family val="2"/>
        <charset val="238"/>
      </rPr>
      <t>Monitor k PC pro žáky:</t>
    </r>
    <r>
      <rPr>
        <sz val="12"/>
        <color theme="1"/>
        <rFont val="Calibri"/>
        <family val="2"/>
        <charset val="238"/>
      </rPr>
      <t xml:space="preserve"> nový nepoužitý LCD monitor, úhlopříčka min. 23,8"; LED technologie, obrazovka IPS, obnovovací frekvence min 100 Hz, konektory min. 1x VGA, 1x DP 1.2 a HDMI 1.4, integrovaný USB 3.0 HUB, poměr stran 16:9, nativní rozlišení 1920*1080, matný, pozorovací úhly (horizontálně / vertikálně) min. 178° / 178°, výškov+ nastavitelný stojan min. 150 mm, možnost náklonu - 5 až + 21°, pivot, dodávka včetně potřebných kabelů.</t>
    </r>
  </si>
  <si>
    <r>
      <rPr>
        <b/>
        <sz val="12"/>
        <color theme="1"/>
        <rFont val="Calibri"/>
        <family val="2"/>
        <charset val="238"/>
      </rPr>
      <t>Kancelářský software</t>
    </r>
    <r>
      <rPr>
        <sz val="12"/>
        <color theme="1"/>
        <rFont val="Calibri"/>
        <family val="2"/>
        <charset val="238"/>
      </rPr>
      <t xml:space="preserve"> – trvalá licence, plně kompatibilní s nejnovější verzí MS Office, obsahuje textový editor, tabulkový editor, nástroj pro vytváření prezentací, e-mailový klient a nástroj pro práci s poznámkami, podpora cloudových služeb OneDrive a SharePoint</t>
    </r>
  </si>
  <si>
    <r>
      <rPr>
        <b/>
        <sz val="12"/>
        <color theme="1"/>
        <rFont val="Calibri"/>
        <family val="2"/>
        <charset val="238"/>
      </rPr>
      <t>Multifunkční barevná tiskárna formátu A3</t>
    </r>
    <r>
      <rPr>
        <sz val="12"/>
        <color theme="1"/>
        <rFont val="Calibri"/>
        <family val="2"/>
        <charset val="238"/>
      </rPr>
      <t xml:space="preserve"> - A3 tisk, kopírování a skenování, automatický duplexní tisk i skenování, jednoprůchodový duplexní podavač pro skenování, min. 10“ dotykový displej, min. 256GB SSD, min. 3,5GB RAM, min. 1Gbit LAN a USB 3.0, min. 2x zásobník na papír na 550 listů + víceúčelový zásobník na 100 listů, min. rychlost tisku A4 22 str/min, A3 15 str/min, minimální rozlišení tisku 1200x600, tiskové jazyky UFRII, PCL6, PS3, přímý tisk z formátů PDF, EPS, TIFF, JPG a XPS, tisk z mobilních zařízení a z cloudu, send funkce (SMB, FTP, E-mail, WebDAV, funkce zabezpečení, velkokapacitní tonery (minimálně 38000 stran Bk, 25500 stran CMY), cena včetně sady tonerů, originálního podstavce na kolečkách, odborného sestavení a oživení stroje.</t>
    </r>
  </si>
  <si>
    <r>
      <rPr>
        <b/>
        <sz val="12"/>
        <color theme="1"/>
        <rFont val="Calibri"/>
        <family val="2"/>
        <charset val="238"/>
      </rPr>
      <t>WiFi AP</t>
    </r>
    <r>
      <rPr>
        <sz val="12"/>
        <color theme="1"/>
        <rFont val="Calibri"/>
        <family val="2"/>
        <charset val="238"/>
      </rPr>
      <t xml:space="preserve"> – možnost správy controllerem UniFi, provedení pro montáž na strop nebo stěnu, wifi standardy min. 802.11a/b/g/n/ac/ax/be, 6GHz propustnost min. 5756 Mbps (2x2 MIMO), 5GHz propustnost min. 2882 Mbps (2x2 MIMO), 2.4GHz propustnost min. 688 Mbps (2x2 MIMO), min. anténní zisk - 2.4GHz (4 dBi), 5GHz (6 dBi), 6GHz (5,8dBi), podporované šifrování min. WPA/WPA2/WPA3, nápájení PoE+.
1/2,5Gbit LAN port, Napájení přes 802.3at PoE, spotřeba 21W.</t>
    </r>
  </si>
  <si>
    <t>Náklady na dopravu, montáž, odbornou instalaci a ostatní náklady - ocenit jako komplet</t>
  </si>
  <si>
    <t>cena celkem</t>
  </si>
  <si>
    <t>ZŠ Chrudim, Dr. Peška - Učebna fyziky a přírodních věd</t>
  </si>
  <si>
    <r>
      <rPr>
        <b/>
        <sz val="12"/>
        <color theme="1"/>
        <rFont val="Calibri"/>
        <family val="2"/>
        <charset val="238"/>
      </rPr>
      <t>Komplexní balíček pro demonstrační i žákovské experimenty včetně zaškolení uživatele</t>
    </r>
    <r>
      <rPr>
        <sz val="12"/>
        <color theme="1"/>
        <rFont val="Calibri"/>
        <family val="2"/>
        <charset val="238"/>
      </rPr>
      <t xml:space="preserve"> obsahující:
</t>
    </r>
    <r>
      <rPr>
        <b/>
        <sz val="12"/>
        <color theme="1"/>
        <rFont val="Calibri"/>
        <family val="2"/>
        <charset val="238"/>
      </rPr>
      <t xml:space="preserve">12x </t>
    </r>
    <r>
      <rPr>
        <b/>
        <sz val="11"/>
        <color theme="1"/>
        <rFont val="Arial"/>
        <charset val="238"/>
      </rPr>
      <t>Základní sada pro experimenty ve fyzice</t>
    </r>
    <r>
      <rPr>
        <sz val="11"/>
        <color theme="1"/>
        <rFont val="Arial"/>
        <charset val="238"/>
      </rPr>
      <t xml:space="preserve"> obsahující: plastový kufřík pro bezpečné uložení senzorů (každý senzor má speciálně tvarovanou přihrádku), metodickou příručka učitele (včetně popisu úlohy, seznamu pomůcek a odhadu času potřebného na experiment), min. 28 žákovských úloh a sadu senzorů (bezdrátový senzor teploty, bezdrátový senzor tlaku, bezdrátový senzor napětí, bezdrátový senzor proudu, bezdrátový senzor světla, bezdrátový senzor pohybu, bezdrátový senzor magnetického pole, bezdrátový vozík s integrovaným senzorem síly, rychlosti a zrychlení a držák bezdrátového vozíku. Školní licence software pro měření v přírodních vědách, SW musí umožnit sběr dat a jejich vizualizaci, doplnění textových informací, obrázků a videí, tak aby bylo možno zpracovávat kompletní úlohy obsahující motivační, teoretickou i praktickou část. Dále pak integrované testovací otázky s automatickou kontrolou správnosti, záznam práce do elektronického laboratorního protokolu. SW aplikace musí mít shodné funkce a rozložení ovládacích prvků pro běžné operačními systémy (Windows, Mac, iOS, Android). Licence software, licence je trvalá, není požadována obnova za poplatek.
</t>
    </r>
    <r>
      <rPr>
        <b/>
        <sz val="11"/>
        <color theme="1"/>
        <rFont val="Arial"/>
        <charset val="238"/>
      </rPr>
      <t>12x bezdrátový senzor pH</t>
    </r>
    <r>
      <rPr>
        <sz val="11"/>
        <color theme="1"/>
        <rFont val="Arial"/>
        <charset val="238"/>
      </rPr>
      <t xml:space="preserve">, rozlišení min. 0,02 pH, připojení bluetooth, plně kompatibilní se senzory z experimentální sady Fyzika
</t>
    </r>
    <r>
      <rPr>
        <b/>
        <sz val="11"/>
        <color theme="1"/>
        <rFont val="Arial"/>
        <charset val="238"/>
      </rPr>
      <t>2x bezdrátový senzor počasí s anemometrem a GPS</t>
    </r>
    <r>
      <rPr>
        <sz val="11"/>
        <color theme="1"/>
        <rFont val="Arial"/>
        <charset val="238"/>
      </rPr>
      <t xml:space="preserve"> (měří teplotu a tlak vzduchu, rychlost a směr větru, relativní vlhkost, UV index, pozici, rychlost a nadmořskou výšku dle GPS), připojení bluetooth, plně kompatibilní se senzory z experimentální sady Fyzika
</t>
    </r>
    <r>
      <rPr>
        <b/>
        <sz val="11"/>
        <color theme="1"/>
        <rFont val="Arial"/>
        <charset val="238"/>
      </rPr>
      <t>2x bezdrátový senzor krevního tlaku</t>
    </r>
    <r>
      <rPr>
        <sz val="11"/>
        <color theme="1"/>
        <rFont val="Arial"/>
        <charset val="238"/>
      </rPr>
      <t xml:space="preserve">, rozlišení min. ± 3 mmHg, připojení bluetooth, plně kompatibilní se senzory z experimentální sady Fyzika
</t>
    </r>
    <r>
      <rPr>
        <b/>
        <sz val="11"/>
        <color theme="1"/>
        <rFont val="Arial"/>
        <charset val="238"/>
      </rPr>
      <t>2x bezdrátový senzor CO2</t>
    </r>
    <r>
      <rPr>
        <sz val="11"/>
        <color theme="1"/>
        <rFont val="Arial"/>
        <charset val="238"/>
      </rPr>
      <t xml:space="preserve">, min. rozlišení 2 ppm, připojení bluetooth, plně kompatibilní se senzory z experimentální sady Fyzika
</t>
    </r>
    <r>
      <rPr>
        <b/>
        <sz val="11"/>
        <color theme="1"/>
        <rFont val="Arial"/>
        <charset val="238"/>
      </rPr>
      <t>2x bezdrátový senzor plynného O2</t>
    </r>
    <r>
      <rPr>
        <sz val="11"/>
        <color theme="1"/>
        <rFont val="Arial"/>
        <charset val="238"/>
      </rPr>
      <t xml:space="preserve">, min. přesnost ± 1% kyslíku při konstantní teplotě a tlaku, detekce i  okolní teploty a vlhkosti, připojení bluetooth, plně kompatibilní se senzory z experimentální sady Fyzika
</t>
    </r>
    <r>
      <rPr>
        <b/>
        <sz val="11"/>
        <color theme="1"/>
        <rFont val="Arial"/>
        <charset val="238"/>
      </rPr>
      <t xml:space="preserve">2x </t>
    </r>
    <r>
      <rPr>
        <b/>
        <sz val="11"/>
        <color theme="1"/>
        <rFont val="Arial"/>
        <family val="2"/>
        <charset val="238"/>
      </rPr>
      <t xml:space="preserve">nabíjecí stanice pro min 5 bezdrátových vozíků s integrovanými senzory síly, rychlosti a zrychlení
2x univerzální dobíjecí stanice pro bezdrátová čidla 
</t>
    </r>
    <r>
      <rPr>
        <sz val="11"/>
        <color theme="1"/>
        <rFont val="Arial"/>
        <family val="2"/>
        <charset val="238"/>
      </rPr>
      <t>Každý senzor musí být vybaven baterií a bezdrátovým komunikačním rozhraním standardu Bluetooth. Součástí dodávky také musí být sw aplikace, jednotná pro práci se všemi senzory.</t>
    </r>
  </si>
  <si>
    <t>ZŠ Chrudim, Dr. Peška - Kabinet IT</t>
  </si>
  <si>
    <r>
      <rPr>
        <b/>
        <sz val="12"/>
        <rFont val="Calibri"/>
        <family val="2"/>
        <charset val="238"/>
      </rPr>
      <t xml:space="preserve">Server – </t>
    </r>
    <r>
      <rPr>
        <sz val="12"/>
        <rFont val="Calibri"/>
        <family val="2"/>
        <charset val="238"/>
      </rPr>
      <t xml:space="preserve">nový nepoužitý dvouprocesorový server v rackovém provedení, dva dvanáctijádrové procesory s benchmark skóre v hodnotě min. 22100 bodů dle testu PassMark CPU Mark http://www.cpubenchmark.net/, operační paměť min. 64GB RAM RDIMM ECC DDR4 rozšiřitelná min. na 256GB, možnost rozšíření RAM min. na 64GB, min. HW diskový řadič SATA 6Gbps/SAS 12Gbps s min. 8GB cache, min. 2x SSD 480GB + 2x SSD 960GB 6Gbps Hot-plug, min 4x SAS HDD 12Gbps, 2x napájecí zdroj (redundantní), min. 2x 1Gbps LAN + 1x LAN pro správu, min. 2x SFP+ port 10Gbps, časově neomezená licence na plnou vzdálenou správu serveru (konzole, samostatný RJ45 port – mapř. IDRAC, iLO nebo podobné), NBD OnSite, </t>
    </r>
    <r>
      <rPr>
        <b/>
        <sz val="12"/>
        <rFont val="Calibri"/>
        <family val="2"/>
        <charset val="238"/>
      </rPr>
      <t>Monitor</t>
    </r>
    <r>
      <rPr>
        <sz val="12"/>
        <rFont val="Calibri"/>
        <family val="2"/>
        <charset val="238"/>
      </rPr>
      <t xml:space="preserve"> - nový nepoužitý LCD monitor, úhlopříčka min. 23,8"; LED technologie, obrazovka IPS, obnovovací frekvence min 100 Hz, konektory min. 1x VGA, 1x DP 1.2 a HDMI 1.4, integrovaný USB 3.0 HUB, poměr stran 16:9, nativní rozlišení 1920*1080, matný, pozorovací úhly (horizontálně / vertikálně) min. 178° / 178°, výškov+ nastavitelný stojan min. 150 mm, možnost náklonu - 5 až + 21°, pivot, dodávka včetně potřebných kabelů, </t>
    </r>
    <r>
      <rPr>
        <b/>
        <sz val="12"/>
        <rFont val="Calibri"/>
        <family val="2"/>
        <charset val="238"/>
      </rPr>
      <t>nejnovější OS Windows Server ve verzi Standard</t>
    </r>
    <r>
      <rPr>
        <sz val="12"/>
        <rFont val="Calibri"/>
        <family val="2"/>
        <charset val="238"/>
      </rPr>
      <t xml:space="preserve">, 64-bitový v CZ verzi – množství licencí musí umožňovat legální provoz fyzického hostitele a čtyř virtuálních serverů na daném hardware (celkem 24 jader CPU)  - OS Windows z důvodu, že celá školní infrastruktura již běží na doméně pod systémem Windows Server. Součástí dodávky musejí být následující klientské licence - </t>
    </r>
    <r>
      <rPr>
        <b/>
        <sz val="12"/>
        <rFont val="Calibri"/>
        <family val="2"/>
        <charset val="238"/>
      </rPr>
      <t>Windows Server CAL per Device 200ks</t>
    </r>
    <r>
      <rPr>
        <sz val="12"/>
        <rFont val="Calibri"/>
        <family val="2"/>
        <charset val="238"/>
      </rPr>
      <t xml:space="preserve"> a </t>
    </r>
    <r>
      <rPr>
        <b/>
        <sz val="12"/>
        <rFont val="Calibri"/>
        <family val="2"/>
        <charset val="238"/>
      </rPr>
      <t>Windows RDS CAL per User 20ks</t>
    </r>
    <r>
      <rPr>
        <sz val="12"/>
        <rFont val="Calibri"/>
        <family val="2"/>
        <charset val="238"/>
      </rPr>
      <t xml:space="preserve">. </t>
    </r>
    <r>
      <rPr>
        <b/>
        <sz val="12"/>
        <color theme="1"/>
        <rFont val="Calibri"/>
        <family val="2"/>
        <charset val="238"/>
      </rPr>
      <t>UPS</t>
    </r>
    <r>
      <rPr>
        <sz val="12"/>
        <color theme="1"/>
        <rFont val="Calibri"/>
        <family val="2"/>
        <charset val="238"/>
      </rPr>
      <t xml:space="preserve"> LineInteractive s výstupním výkonem min. 900W/1500VA, USB, RJ45, seriál port, rackové provedení.</t>
    </r>
  </si>
  <si>
    <r>
      <rPr>
        <b/>
        <sz val="12"/>
        <color theme="1"/>
        <rFont val="Calibri"/>
        <family val="2"/>
        <charset val="238"/>
      </rPr>
      <t>NAS</t>
    </r>
    <r>
      <rPr>
        <sz val="12"/>
        <color theme="1"/>
        <rFont val="Calibri"/>
        <family val="2"/>
        <charset val="238"/>
      </rPr>
      <t xml:space="preserve"> – racková min. čtyřšachtová NAS. 4x 1Gbit LAN port s funkcí Link Aggregation/Failover, min. 2x USB 3.2, eSATA port pro připojení expanzní jednotky pro další min. 4 disky, min. čtyřjádrový CPU, min. 2GB RAM rozšiřitelná na min. 32GB, redundantní napájecí zdroje, podpora systému souborů Btrfs a EXT4, podpora hotswap, aplikace na zálohování a obnovení fyzických i virtuálních serverů, podpora snímků, deduplikace dat, </t>
    </r>
    <r>
      <rPr>
        <b/>
        <sz val="12"/>
        <color theme="1"/>
        <rFont val="Calibri"/>
        <family val="2"/>
        <charset val="238"/>
      </rPr>
      <t>4x HDD</t>
    </r>
    <r>
      <rPr>
        <sz val="12"/>
        <color theme="1"/>
        <rFont val="Calibri"/>
        <family val="2"/>
        <charset val="238"/>
      </rPr>
      <t xml:space="preserve"> min. 16TB určený pro NAS a uvedený na seznamu kompatibilních disků výrobce NAS, </t>
    </r>
    <r>
      <rPr>
        <b/>
        <sz val="12"/>
        <color theme="1"/>
        <rFont val="Calibri"/>
        <family val="2"/>
        <charset val="238"/>
      </rPr>
      <t>UPS</t>
    </r>
    <r>
      <rPr>
        <sz val="12"/>
        <color theme="1"/>
        <rFont val="Calibri"/>
        <family val="2"/>
        <charset val="238"/>
      </rPr>
      <t xml:space="preserve"> LineInteractive s výstupním výkonem min. 500W/750VA, USB, RJ45, seriál port, rackové provedení.</t>
    </r>
  </si>
  <si>
    <r>
      <rPr>
        <b/>
        <sz val="12"/>
        <color theme="1"/>
        <rFont val="Calibri"/>
        <family val="2"/>
        <charset val="238"/>
      </rPr>
      <t>Multifunkční barevná tiskárna formátu A4</t>
    </r>
    <r>
      <rPr>
        <sz val="12"/>
        <color theme="1"/>
        <rFont val="Calibri"/>
        <family val="2"/>
        <charset val="238"/>
      </rPr>
      <t xml:space="preserve"> - A4 tisk, kopírování a skenování, automatický duplexní tisk i skenování, jednoprůchodový duplexní podavač pro skenování, min. 7“ dotykový displej, min. 64GB SSD, min. 2GB RAM, min. 1Gbit LAN, min. 1x zásobník na papír na 600 listů, min. rychlost tisku 33 str/min, minimální rozlišení tisku 1200x1200, tiskové jazyky UFRII, PCL6, PS3, přímý tisk z formátů PDF, TIFF, JPG a XPS, tisk z mobilních zařízení a z cloudu, send funkce (SMB, FTP, E-mail, WebDAV, funkce zabezpečení, velkokapacitní tonery (minimálně 13000 stran Bk, 10000 stran CMY), cena včetně sady tonerů, odborného sestavení a oživení stroje.</t>
    </r>
  </si>
  <si>
    <r>
      <rPr>
        <b/>
        <sz val="12"/>
        <color theme="1"/>
        <rFont val="Calibri"/>
        <family val="2"/>
        <charset val="238"/>
      </rPr>
      <t>SW pro řízení učebny</t>
    </r>
    <r>
      <rPr>
        <sz val="12"/>
        <color theme="1"/>
        <rFont val="Calibri"/>
        <family val="2"/>
        <charset val="238"/>
      </rPr>
      <t xml:space="preserve"> – trvalá licence, řízení používání internetu žáky, blokování sociálních sítí a stahování, náhled a převzetí pracovní plochy studentů učitelem, distribuce učitelovy pracovní plochy, vzdálené vypnutí počítačů, omezení zásahu žáků do nastavení OS pracovních stanic, omezení USB paměťových zařízení. Licence pro všechny PC ve vlastnictví školy.</t>
    </r>
  </si>
  <si>
    <r>
      <rPr>
        <b/>
        <sz val="12"/>
        <color theme="1"/>
        <rFont val="Calibri"/>
        <family val="2"/>
        <charset val="238"/>
      </rPr>
      <t>Antivirový software</t>
    </r>
    <r>
      <rPr>
        <sz val="12"/>
        <color theme="1"/>
        <rFont val="Calibri"/>
        <family val="2"/>
        <charset val="238"/>
      </rPr>
      <t xml:space="preserve"> – vzdálená správa pomocí cloudové konzole, ochrana proti ransomware, rezidentní štít, atispyware, antirootkit, detekce nákaz v reálném čase, detekce pomocí AI, ochrana online, firewall, tichý režim, ochrana souborových serverů. Licence pro všechny PC ve vlastnictví školy.</t>
    </r>
  </si>
  <si>
    <r>
      <rPr>
        <b/>
        <sz val="12"/>
        <color theme="1"/>
        <rFont val="Calibri"/>
        <family val="2"/>
        <charset val="238"/>
      </rPr>
      <t>Stojanový rozvaděč</t>
    </r>
    <r>
      <rPr>
        <sz val="12"/>
        <color theme="1"/>
        <rFont val="Calibri"/>
        <family val="2"/>
        <charset val="238"/>
      </rPr>
      <t xml:space="preserve"> 42U (š)600x(h)1000, jedny perforované dveře, odnímatelné bočnice, vhodný pro umístění serveru.</t>
    </r>
  </si>
  <si>
    <r>
      <rPr>
        <b/>
        <sz val="12"/>
        <color theme="1"/>
        <rFont val="Calibri"/>
        <family val="2"/>
        <charset val="238"/>
      </rPr>
      <t xml:space="preserve">Patchpanel </t>
    </r>
    <r>
      <rPr>
        <sz val="12"/>
        <color theme="1"/>
        <rFont val="Calibri"/>
        <family val="2"/>
        <charset val="238"/>
      </rPr>
      <t>24x RJ45 CAT6 1U nestíněný</t>
    </r>
  </si>
  <si>
    <r>
      <rPr>
        <b/>
        <sz val="12"/>
        <color theme="1"/>
        <rFont val="Calibri"/>
        <family val="2"/>
        <charset val="238"/>
      </rPr>
      <t>Vyvazovací panel</t>
    </r>
    <r>
      <rPr>
        <sz val="12"/>
        <color theme="1"/>
        <rFont val="Calibri"/>
        <family val="2"/>
        <charset val="238"/>
      </rPr>
      <t xml:space="preserve"> 1U min. 5X oko 30x60mm</t>
    </r>
  </si>
  <si>
    <r>
      <rPr>
        <b/>
        <sz val="12"/>
        <color theme="1"/>
        <rFont val="Calibri"/>
        <family val="2"/>
        <charset val="238"/>
      </rPr>
      <t>Police do racku</t>
    </r>
    <r>
      <rPr>
        <sz val="12"/>
        <color theme="1"/>
        <rFont val="Calibri"/>
        <family val="2"/>
        <charset val="238"/>
      </rPr>
      <t xml:space="preserve"> hloubka 75cm, 1U, plechová nosnot min 40kg</t>
    </r>
  </si>
  <si>
    <r>
      <rPr>
        <b/>
        <sz val="12"/>
        <color theme="1"/>
        <rFont val="Calibri"/>
        <family val="2"/>
        <charset val="238"/>
      </rPr>
      <t>Napájecí lišta</t>
    </r>
    <r>
      <rPr>
        <sz val="12"/>
        <color theme="1"/>
        <rFont val="Calibri"/>
        <family val="2"/>
        <charset val="238"/>
      </rPr>
      <t xml:space="preserve"> 230V, min. 8x zásuvka dle našich norem, 1U, uchycení do racku</t>
    </r>
  </si>
  <si>
    <r>
      <rPr>
        <b/>
        <sz val="12"/>
        <color theme="1"/>
        <rFont val="Calibri"/>
        <family val="2"/>
        <charset val="238"/>
      </rPr>
      <t>Switch</t>
    </r>
    <r>
      <rPr>
        <sz val="12"/>
        <color theme="1"/>
        <rFont val="Calibri"/>
        <family val="2"/>
        <charset val="238"/>
      </rPr>
      <t xml:space="preserve"> 2x QSFP+ (40Gbps), 4x SFP+ (10Gbps), 48x RJ45 (1Gbps), 1x RJ45 (10/100Mbps) a sériový port na RJ45 určený pouze pro management, min. celková propustnost 168 Gbps a přepínací kapacitu 336 Gbps s rychlostí přeposílání 235 Mpps, 2 integrované zdroje s redundantní funkcí, 1U, Web management, podpora VLAN, QoS, L3, IPv6, min. 64MB RAM, 16MB interní flash úložiště a procesor 650MHz</t>
    </r>
  </si>
  <si>
    <r>
      <rPr>
        <b/>
        <sz val="12"/>
        <color theme="1"/>
        <rFont val="Calibri"/>
        <family val="2"/>
        <charset val="238"/>
      </rPr>
      <t>PoE Switch</t>
    </r>
    <r>
      <rPr>
        <sz val="12"/>
        <color theme="1"/>
        <rFont val="Calibri"/>
        <family val="2"/>
        <charset val="238"/>
      </rPr>
      <t xml:space="preserve"> 4x SFP+ (10Gbps), 24x RJ45 (1Gbps) a sériový port na RJ45, integrovaný zdroj, PoE ve standardu 802.3af/at nebo pasivní PoE na všech portech, max. 30W na port, celkový power budget min 450W, 1U, Web management, podpora VLAN, QoS, L3, IPv6, min. 512MB RAM, 16MB interní flash úložiště a dvoujádrový procesor 800MHz</t>
    </r>
  </si>
  <si>
    <r>
      <rPr>
        <b/>
        <sz val="12"/>
        <color theme="1"/>
        <rFont val="Calibri"/>
        <family val="2"/>
        <charset val="238"/>
      </rPr>
      <t>Router</t>
    </r>
    <r>
      <rPr>
        <sz val="12"/>
        <color theme="1"/>
        <rFont val="Calibri"/>
        <family val="2"/>
        <charset val="238"/>
      </rPr>
      <t xml:space="preserve"> 2x SFP+ (10Gbps), 16x RJ45 (1Gbps) a sériový port na RJ45 určený pouze pro management, 2 integrované zdroje s redundantní funkcí, 1U, min. 4GB DDR4 RAM, 128MB interní úložiště a čtyřjádrový procesor 1,7GHz</t>
    </r>
  </si>
  <si>
    <r>
      <rPr>
        <b/>
        <sz val="12"/>
        <color theme="1"/>
        <rFont val="Calibri"/>
        <family val="2"/>
        <charset val="238"/>
      </rPr>
      <t>Patch kabely</t>
    </r>
    <r>
      <rPr>
        <sz val="12"/>
        <color theme="1"/>
        <rFont val="Calibri"/>
        <family val="2"/>
        <charset val="238"/>
      </rPr>
      <t xml:space="preserve"> metalické do racku, k PC, NAS a tiskárnám v provedení UTP CAT6. Aktivní prvky a server propojit optickými patch kabely vždy s nejvyšší možnou rychlostí. Délky a barvy upřesníme dle aktuální situace.</t>
    </r>
  </si>
  <si>
    <t>ZŠ Chrudim, Dr. Peška - Kabinet fyziky a přírodních věd</t>
  </si>
  <si>
    <r>
      <rPr>
        <b/>
        <sz val="12"/>
        <rFont val="Calibri"/>
        <family val="2"/>
        <charset val="238"/>
      </rPr>
      <t>Notebook</t>
    </r>
    <r>
      <rPr>
        <sz val="12"/>
        <rFont val="Calibri"/>
        <family val="2"/>
        <charset val="238"/>
      </rPr>
      <t>: nový nepoužitý notebook s minimální konfigurací: procesor s benchmark skóre v hodnotě min. 17700 bodů dle testu PassMark CPU Mark http://www.cpubenchmark.net/, operační paměť min. 2x8GB RAM DDR5, min. 512GB M.2 NVMe, LCD 14“, IPS, FullHD, WiFi6E(802.11ax)+BT, webkameramin. FullHD, mikrofon, čtečka otisku prstů, smart card reader, porty min.:  HDMI 2.1, RJ45 Gigabit, 2x Thunderbolt 4.0 s DP, 2x USB 3.2, audio, napájení přes Thunderbolt (USB-C), podsvícená klávesnice s českým rozložením,  nejnovější OS Windows, 64-bitový s možností připojení do domény v CZ verzi - OS Windows z důvodu, že zadavatel má pro tento systém aplikace, které běžně využívá a na tento systém jsou proškoleni pracovníci zadavatele, OnSite NBD</t>
    </r>
  </si>
  <si>
    <r>
      <rPr>
        <b/>
        <sz val="12"/>
        <color theme="1"/>
        <rFont val="Calibri"/>
        <family val="2"/>
        <charset val="238"/>
      </rPr>
      <t>WiFi AP</t>
    </r>
    <r>
      <rPr>
        <sz val="12"/>
        <color theme="1"/>
        <rFont val="Calibri"/>
        <family val="2"/>
        <charset val="238"/>
      </rPr>
      <t xml:space="preserve"> – možnost správy controllerem UniFi, provedení pro montáž na strop nebo stěnu, wifi standardy min. 802.11a/b/g/n/ac/ax/be, 6GHz propustnost min. 5756 Mbps (2x2 MIMO), 5GHz propustnost min. 2882 Mbps (2x2 MIMO), 2.4GHz propustnost min. 688 Mbps (2x2 MIMO), min. anténní zisk - 2.4GHz (4 dBi), 5GHz (6 dBi), 6GHz (5,8dBi), podporované šifrování min. WPA/WPA2/WPA3, nápájení PoE+, včetně montáže.
1/2,5Gbit LAN port, Napájení přes 802.3at PoE, spotřeba 21W</t>
    </r>
  </si>
  <si>
    <t>ZŠ Chrudim, Dr. Peška – Cvičná kuchyňka</t>
  </si>
  <si>
    <r>
      <rPr>
        <b/>
        <sz val="12"/>
        <rFont val="Calibri"/>
        <family val="2"/>
        <charset val="238"/>
      </rPr>
      <t>Interaktivní displej</t>
    </r>
    <r>
      <rPr>
        <sz val="12"/>
        <rFont val="Calibri"/>
        <family val="2"/>
        <charset val="238"/>
      </rPr>
      <t xml:space="preserve"> s úhlopříčkou min. 75" (190cm), dotyková technologie musí rozpoznat min. 40 současných dotyků, minimálními parametry 8GB RAM, 64GB SDD, s vestavěnou aplikací pro psaní digitálním inkoustem na bílé tabuli, prohlížečem internetových stránek, pro připojení minimálně konektory HDMI a USB-C, OPS slot a podpora Wifi 6 (802.11ax), </t>
    </r>
    <r>
      <rPr>
        <b/>
        <sz val="12"/>
        <rFont val="Calibri"/>
        <family val="2"/>
        <charset val="238"/>
      </rPr>
      <t>PC modul</t>
    </r>
    <r>
      <rPr>
        <sz val="12"/>
        <rFont val="Calibri"/>
        <family val="2"/>
        <charset val="238"/>
      </rPr>
      <t xml:space="preserve"> v OPS slotu s min. parametry Procesor - CPU passmark minimálně 9000 bodů, RAM 8GB DDR4, pevný disk 256GB SSD, vestavěná wifi 2,4GHz i 5GHz, standard a/b/g/n/ac, 2x USB 3.0, 2x USB 2.0, 1x USB-C, vstup pro mikrofon, výstup pro sluchátka, výstup HDMI; </t>
    </r>
    <r>
      <rPr>
        <b/>
        <sz val="12"/>
        <rFont val="Calibri"/>
        <family val="2"/>
        <charset val="238"/>
      </rPr>
      <t>elektricky výškově nastavitelný mobilní stojan</t>
    </r>
    <r>
      <rPr>
        <sz val="12"/>
        <rFont val="Calibri"/>
        <family val="2"/>
        <charset val="238"/>
      </rPr>
      <t xml:space="preserve">, kolečka s brzdou, rozsah pohybu min. 950 mm, nosnost 110 kg, pojistka proti přiskřípnutí. </t>
    </r>
  </si>
  <si>
    <r>
      <rPr>
        <b/>
        <sz val="12"/>
        <color theme="1"/>
        <rFont val="Calibri"/>
        <family val="2"/>
        <charset val="238"/>
      </rPr>
      <t>WiFi AP</t>
    </r>
    <r>
      <rPr>
        <sz val="12"/>
        <color theme="1"/>
        <rFont val="Calibri"/>
        <family val="2"/>
        <charset val="238"/>
      </rPr>
      <t xml:space="preserve"> – možnost správy controllerem UniFi, provedení pro montáž na strop nebo stěnu, wifi standardy min. 802.11a/b/g/n/ac/ax/be, 6GHz propustnost min. 5756 Mbps (2x2 MIMO), 5GHz propustnost min. 2882 Mbps (2x2 MIMO), 2.4GHz propustnost min. 688 Mbps (2x2 MIMO), min. anténní zisk - 2.4GHz (4 dBi), 5GHz (6 dBi), 6GHz (5,8dBi), podporované šifrování min. WPA/WPA2/WPA3, nápájení PoE+.
1/2,5Gbit LAN port, Napájení přes 802.3at PoE, spotřeba 21W</t>
    </r>
  </si>
  <si>
    <r>
      <rPr>
        <b/>
        <sz val="10"/>
        <color theme="1"/>
        <rFont val="Calibri"/>
        <family val="2"/>
        <charset val="238"/>
      </rPr>
      <t>Nabízené produkty a parametry**</t>
    </r>
    <r>
      <rPr>
        <sz val="10"/>
        <color theme="1"/>
        <rFont val="Calibri"/>
        <family val="2"/>
        <charset val="238"/>
      </rPr>
      <t xml:space="preserve">
(v zelených polích tohoto sloupce bude uveden např. výrobce, přesný název a označení produktu a jeho parametry, aby bylo možné nabízené porovnat s minimálními požadovanými parametry, u parametrů, je-li to dostačující, uvést minimálně vyjádření splňuje požadované minimální parametry)</t>
    </r>
  </si>
  <si>
    <t>** doplní účastník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</si>
</sst>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quot; Kč&quot;_-;\-* #,##0.00&quot; Kč&quot;_-;_-* \-??&quot; Kč&quot;_-;_-@_-"/>
    <numFmt numFmtId="165" formatCode="#,##0\ _K_č"/>
    <numFmt numFmtId="166" formatCode="d/m/yyyy"/>
    <numFmt numFmtId="167" formatCode="#,##0&quot; Kč&quot;"/>
    <numFmt numFmtId="168" formatCode="#,##0.00\ [$Kč-405];[Red]\-#,##0.00\ [$Kč-405]"/>
  </numFmts>
  <fonts count="31">
    <font>
      <sz val="11"/>
      <color theme="1"/>
      <name val="Calibri"/>
      <family val="2"/>
      <charset val="238"/>
    </font>
    <font>
      <sz val="11"/>
      <color theme="1"/>
      <name val="Arial ce"/>
      <family val="2"/>
      <charset val="1"/>
    </font>
    <font>
      <b/>
      <sz val="14"/>
      <name val="Arial ce"/>
      <family val="2"/>
      <charset val="1"/>
    </font>
    <font>
      <sz val="10"/>
      <color rgb="FF969696"/>
      <name val="Arial ce"/>
      <family val="2"/>
      <charset val="1"/>
    </font>
    <font>
      <sz val="10"/>
      <name val="Arial ce"/>
      <family val="2"/>
      <charset val="1"/>
    </font>
    <font>
      <sz val="11"/>
      <name val="Arial ce"/>
      <family val="2"/>
      <charset val="1"/>
    </font>
    <font>
      <b/>
      <sz val="11"/>
      <name val="Arial ce"/>
      <family val="2"/>
      <charset val="1"/>
    </font>
    <font>
      <b/>
      <sz val="11"/>
      <color theme="1"/>
      <name val="Arial ce"/>
      <family val="2"/>
      <charset val="1"/>
    </font>
    <font>
      <b/>
      <sz val="11"/>
      <color theme="1"/>
      <name val="Arial ce"/>
      <family val="2"/>
      <charset val="238"/>
    </font>
    <font>
      <sz val="9"/>
      <name val="Arial ce"/>
      <family val="2"/>
      <charset val="1"/>
    </font>
    <font>
      <b/>
      <sz val="12"/>
      <color rgb="FF960000"/>
      <name val="Arial ce"/>
      <family val="2"/>
      <charset val="1"/>
    </font>
    <font>
      <b/>
      <sz val="11"/>
      <color rgb="FF003366"/>
      <name val="Arial ce"/>
      <family val="2"/>
      <charset val="1"/>
    </font>
    <font>
      <sz val="11"/>
      <color rgb="FF003366"/>
      <name val="Arial ce"/>
      <family val="2"/>
      <charset val="1"/>
    </font>
    <font>
      <sz val="10"/>
      <color theme="1"/>
      <name val="Calibri"/>
      <family val="2"/>
      <charset val="238"/>
    </font>
    <font>
      <b/>
      <sz val="14"/>
      <color theme="1"/>
      <name val="Calibri"/>
      <family val="2"/>
      <charset val="238"/>
    </font>
    <font>
      <b/>
      <sz val="11"/>
      <name val="Calibri"/>
      <family val="2"/>
      <charset val="238"/>
    </font>
    <font>
      <sz val="11"/>
      <color rgb="FF006100"/>
      <name val="Calibri"/>
      <family val="2"/>
      <charset val="238"/>
    </font>
    <font>
      <b/>
      <sz val="12"/>
      <name val="Calibri"/>
      <family val="2"/>
      <charset val="238"/>
    </font>
    <font>
      <sz val="12"/>
      <name val="Calibri"/>
      <family val="2"/>
      <charset val="238"/>
    </font>
    <font>
      <sz val="10"/>
      <color rgb="FF006100"/>
      <name val="Calibri"/>
      <family val="2"/>
      <charset val="238"/>
    </font>
    <font>
      <sz val="10"/>
      <name val="Calibri"/>
      <family val="2"/>
      <charset val="238"/>
    </font>
    <font>
      <i/>
      <sz val="10"/>
      <color theme="1"/>
      <name val="Calibri"/>
      <family val="2"/>
      <charset val="238"/>
    </font>
    <font>
      <b/>
      <sz val="12"/>
      <color theme="1"/>
      <name val="Calibri"/>
      <family val="2"/>
      <charset val="238"/>
    </font>
    <font>
      <sz val="12"/>
      <color theme="1"/>
      <name val="Calibri"/>
      <family val="2"/>
      <charset val="238"/>
    </font>
    <font>
      <b/>
      <sz val="10"/>
      <name val="Calibri"/>
      <family val="2"/>
      <charset val="238"/>
    </font>
    <font>
      <b/>
      <sz val="11"/>
      <color theme="1"/>
      <name val="Arial"/>
      <charset val="238"/>
    </font>
    <font>
      <sz val="11"/>
      <color theme="1"/>
      <name val="Arial"/>
      <charset val="238"/>
    </font>
    <font>
      <b/>
      <sz val="11"/>
      <color theme="1"/>
      <name val="Arial"/>
      <family val="2"/>
      <charset val="238"/>
    </font>
    <font>
      <sz val="11"/>
      <color theme="1"/>
      <name val="Arial"/>
      <family val="2"/>
      <charset val="238"/>
    </font>
    <font>
      <sz val="11"/>
      <color theme="1"/>
      <name val="Calibri"/>
      <family val="2"/>
      <charset val="238"/>
    </font>
    <font>
      <b/>
      <sz val="10"/>
      <color theme="1"/>
      <name val="Calibri"/>
      <family val="2"/>
      <charset val="238"/>
    </font>
  </fonts>
  <fills count="9">
    <fill>
      <patternFill patternType="none"/>
    </fill>
    <fill>
      <patternFill patternType="gray125"/>
    </fill>
    <fill>
      <patternFill patternType="solid">
        <fgColor rgb="FFC6EFCE"/>
        <bgColor rgb="FFCCFFFF"/>
      </patternFill>
    </fill>
    <fill>
      <patternFill patternType="solid">
        <fgColor rgb="FFD2D2D2"/>
        <bgColor rgb="FFBDD7EE"/>
      </patternFill>
    </fill>
    <fill>
      <patternFill patternType="solid">
        <fgColor theme="8" tint="0.59978026673177287"/>
        <bgColor rgb="FFD2D2D2"/>
      </patternFill>
    </fill>
    <fill>
      <patternFill patternType="solid">
        <fgColor rgb="FF92D050"/>
        <bgColor rgb="FF969696"/>
      </patternFill>
    </fill>
    <fill>
      <patternFill patternType="solid">
        <fgColor theme="0"/>
        <bgColor rgb="FFFFFFCC"/>
      </patternFill>
    </fill>
    <fill>
      <patternFill patternType="solid">
        <fgColor rgb="FFFFFF00"/>
        <bgColor rgb="FFFFFF00"/>
      </patternFill>
    </fill>
    <fill>
      <patternFill patternType="solid">
        <fgColor theme="9" tint="0.79998168889431442"/>
        <bgColor indexed="64"/>
      </patternFill>
    </fill>
  </fills>
  <borders count="1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xf numFmtId="164" fontId="29" fillId="0" borderId="0" applyBorder="0" applyProtection="0"/>
    <xf numFmtId="0" fontId="16" fillId="2" borderId="0" applyBorder="0" applyProtection="0"/>
  </cellStyleXfs>
  <cellXfs count="63">
    <xf numFmtId="0" fontId="0" fillId="0" borderId="0" xfId="0"/>
    <xf numFmtId="0" fontId="1" fillId="0" borderId="0" xfId="0" applyFont="1"/>
    <xf numFmtId="0" fontId="1" fillId="0" borderId="1" xfId="0" applyFont="1" applyBorder="1" applyAlignment="1">
      <alignment vertical="center"/>
    </xf>
    <xf numFmtId="0" fontId="1" fillId="0" borderId="2" xfId="0" applyFont="1" applyBorder="1" applyAlignment="1">
      <alignment vertical="center"/>
    </xf>
    <xf numFmtId="165" fontId="1" fillId="0" borderId="3" xfId="0" applyNumberFormat="1" applyFont="1" applyBorder="1" applyAlignment="1">
      <alignment vertical="center"/>
    </xf>
    <xf numFmtId="0" fontId="2" fillId="0" borderId="5" xfId="0" applyFont="1" applyBorder="1" applyAlignment="1">
      <alignment horizontal="center" vertical="center"/>
    </xf>
    <xf numFmtId="0" fontId="1" fillId="0" borderId="0" xfId="0" applyFont="1" applyAlignment="1">
      <alignment vertical="center"/>
    </xf>
    <xf numFmtId="165" fontId="1" fillId="0" borderId="6" xfId="0" applyNumberFormat="1" applyFont="1" applyBorder="1" applyAlignment="1">
      <alignment vertical="center"/>
    </xf>
    <xf numFmtId="0" fontId="1" fillId="0" borderId="5" xfId="0" applyFont="1" applyBorder="1" applyAlignment="1">
      <alignment vertical="center"/>
    </xf>
    <xf numFmtId="0" fontId="3" fillId="0" borderId="5" xfId="0" applyFont="1" applyBorder="1" applyAlignment="1">
      <alignment horizontal="left" vertical="center"/>
    </xf>
    <xf numFmtId="0" fontId="4" fillId="0" borderId="0" xfId="0" applyFont="1" applyAlignment="1">
      <alignment vertical="center"/>
    </xf>
    <xf numFmtId="165" fontId="4" fillId="0" borderId="6" xfId="0" applyNumberFormat="1" applyFont="1" applyBorder="1" applyAlignment="1">
      <alignment vertical="center"/>
    </xf>
    <xf numFmtId="0" fontId="5" fillId="0" borderId="5" xfId="0" applyFont="1" applyBorder="1" applyAlignment="1">
      <alignment horizontal="left" vertical="center"/>
    </xf>
    <xf numFmtId="0" fontId="6" fillId="0" borderId="0" xfId="0" applyFont="1" applyAlignment="1">
      <alignment vertical="center"/>
    </xf>
    <xf numFmtId="0" fontId="6" fillId="0" borderId="0" xfId="0" applyFont="1" applyAlignment="1">
      <alignment horizontal="left" vertical="center"/>
    </xf>
    <xf numFmtId="0" fontId="6" fillId="0" borderId="6" xfId="0" applyFont="1" applyBorder="1" applyAlignment="1">
      <alignment vertical="center"/>
    </xf>
    <xf numFmtId="0" fontId="4" fillId="0" borderId="5" xfId="0" applyFont="1" applyBorder="1" applyAlignment="1">
      <alignment horizontal="left" vertical="center"/>
    </xf>
    <xf numFmtId="0" fontId="7" fillId="0" borderId="0" xfId="0" applyFont="1" applyAlignment="1">
      <alignment vertical="center"/>
    </xf>
    <xf numFmtId="166" fontId="4" fillId="0" borderId="6" xfId="0" applyNumberFormat="1" applyFont="1" applyBorder="1" applyAlignment="1">
      <alignment horizontal="left" vertical="center"/>
    </xf>
    <xf numFmtId="0" fontId="7" fillId="0" borderId="0" xfId="0" applyFont="1"/>
    <xf numFmtId="0" fontId="8" fillId="0" borderId="0" xfId="0" applyFont="1"/>
    <xf numFmtId="0" fontId="9" fillId="3" borderId="8" xfId="0" applyFont="1" applyFill="1" applyBorder="1" applyAlignment="1">
      <alignment horizontal="right" vertical="center"/>
    </xf>
    <xf numFmtId="165" fontId="9" fillId="3" borderId="9" xfId="0" applyNumberFormat="1" applyFont="1" applyFill="1" applyBorder="1" applyAlignment="1">
      <alignment horizontal="right" vertical="center"/>
    </xf>
    <xf numFmtId="0" fontId="10" fillId="0" borderId="5" xfId="0" applyFont="1" applyBorder="1" applyAlignment="1">
      <alignment horizontal="left" vertical="center"/>
    </xf>
    <xf numFmtId="0" fontId="10" fillId="0" borderId="0" xfId="0" applyFont="1" applyAlignment="1">
      <alignment vertical="center"/>
    </xf>
    <xf numFmtId="167" fontId="10" fillId="0" borderId="0" xfId="0" applyNumberFormat="1" applyFont="1" applyAlignment="1">
      <alignment horizontal="right" vertical="center"/>
    </xf>
    <xf numFmtId="167" fontId="10" fillId="0" borderId="6" xfId="0" applyNumberFormat="1" applyFont="1" applyBorder="1" applyAlignment="1">
      <alignment horizontal="right" vertical="center"/>
    </xf>
    <xf numFmtId="0" fontId="11" fillId="0" borderId="5" xfId="0" applyFont="1" applyBorder="1" applyAlignment="1">
      <alignment horizontal="left" vertical="center"/>
    </xf>
    <xf numFmtId="0" fontId="11" fillId="0" borderId="0" xfId="0" applyFont="1" applyAlignment="1">
      <alignment horizontal="left" vertical="center"/>
    </xf>
    <xf numFmtId="168" fontId="12" fillId="0" borderId="0" xfId="0" applyNumberFormat="1" applyFont="1" applyAlignment="1">
      <alignment vertical="center"/>
    </xf>
    <xf numFmtId="168" fontId="12" fillId="0" borderId="6" xfId="0" applyNumberFormat="1" applyFont="1" applyBorder="1" applyAlignment="1">
      <alignment vertical="center"/>
    </xf>
    <xf numFmtId="0" fontId="1" fillId="0" borderId="10" xfId="0" applyFont="1" applyBorder="1" applyAlignment="1">
      <alignment vertical="center"/>
    </xf>
    <xf numFmtId="0" fontId="1" fillId="0" borderId="11" xfId="0" applyFont="1" applyBorder="1" applyAlignment="1">
      <alignment vertical="center"/>
    </xf>
    <xf numFmtId="165" fontId="1" fillId="0" borderId="12" xfId="0" applyNumberFormat="1" applyFont="1" applyBorder="1" applyAlignment="1">
      <alignment vertical="center"/>
    </xf>
    <xf numFmtId="0" fontId="13" fillId="0" borderId="0" xfId="0" applyFont="1" applyAlignment="1">
      <alignment vertical="center"/>
    </xf>
    <xf numFmtId="0" fontId="13" fillId="0" borderId="0" xfId="0" applyFont="1"/>
    <xf numFmtId="0" fontId="14" fillId="0" borderId="0" xfId="0" applyFont="1" applyAlignment="1">
      <alignment vertical="center"/>
    </xf>
    <xf numFmtId="0" fontId="13" fillId="0" borderId="0" xfId="0" applyFont="1" applyAlignment="1">
      <alignment vertical="center" wrapText="1"/>
    </xf>
    <xf numFmtId="0" fontId="15" fillId="4" borderId="13" xfId="0" applyFont="1" applyFill="1" applyBorder="1" applyAlignment="1">
      <alignment horizontal="left" vertical="center" wrapText="1"/>
    </xf>
    <xf numFmtId="3" fontId="16" fillId="2" borderId="13" xfId="2" applyNumberFormat="1" applyBorder="1" applyAlignment="1" applyProtection="1">
      <alignment horizontal="center" vertical="center" wrapText="1"/>
    </xf>
    <xf numFmtId="3" fontId="15" fillId="4" borderId="13" xfId="0" applyNumberFormat="1" applyFont="1" applyFill="1" applyBorder="1" applyAlignment="1">
      <alignment horizontal="center" vertical="center" wrapText="1"/>
    </xf>
    <xf numFmtId="0" fontId="17" fillId="0" borderId="13" xfId="0" applyFont="1" applyBorder="1" applyAlignment="1">
      <alignment vertical="center" wrapText="1"/>
    </xf>
    <xf numFmtId="167" fontId="19" fillId="5" borderId="13" xfId="2" applyNumberFormat="1" applyFont="1" applyFill="1" applyBorder="1" applyAlignment="1" applyProtection="1">
      <alignment vertical="center"/>
      <protection locked="0"/>
    </xf>
    <xf numFmtId="167" fontId="20" fillId="6" borderId="13" xfId="1" applyNumberFormat="1" applyFont="1" applyFill="1" applyBorder="1" applyAlignment="1" applyProtection="1">
      <alignment horizontal="right" vertical="center"/>
    </xf>
    <xf numFmtId="0" fontId="20" fillId="0" borderId="13" xfId="0" applyFont="1" applyBorder="1" applyAlignment="1">
      <alignment horizontal="center" vertical="center"/>
    </xf>
    <xf numFmtId="167" fontId="20" fillId="0" borderId="13" xfId="1" applyNumberFormat="1" applyFont="1" applyBorder="1" applyAlignment="1" applyProtection="1">
      <alignment horizontal="right" vertical="center"/>
    </xf>
    <xf numFmtId="0" fontId="22" fillId="0" borderId="13" xfId="0" applyFont="1" applyBorder="1" applyAlignment="1">
      <alignment vertical="center" wrapText="1"/>
    </xf>
    <xf numFmtId="4" fontId="23" fillId="0" borderId="13" xfId="0" applyNumberFormat="1" applyFont="1" applyBorder="1" applyAlignment="1">
      <alignment vertical="center" wrapText="1"/>
    </xf>
    <xf numFmtId="0" fontId="22" fillId="7" borderId="13" xfId="0" applyFont="1" applyFill="1" applyBorder="1" applyAlignment="1">
      <alignment horizontal="left" vertical="center" wrapText="1"/>
    </xf>
    <xf numFmtId="167" fontId="20" fillId="7" borderId="13" xfId="0" applyNumberFormat="1" applyFont="1" applyFill="1" applyBorder="1" applyAlignment="1" applyProtection="1">
      <alignment vertical="center"/>
      <protection locked="0"/>
    </xf>
    <xf numFmtId="167" fontId="20" fillId="7" borderId="13" xfId="1" applyNumberFormat="1" applyFont="1" applyFill="1" applyBorder="1" applyAlignment="1" applyProtection="1">
      <alignment horizontal="right" vertical="center"/>
    </xf>
    <xf numFmtId="3" fontId="20" fillId="7" borderId="13" xfId="0" applyNumberFormat="1" applyFont="1" applyFill="1" applyBorder="1" applyAlignment="1">
      <alignment horizontal="center" vertical="center"/>
    </xf>
    <xf numFmtId="167" fontId="24" fillId="7" borderId="13" xfId="1" applyNumberFormat="1" applyFont="1" applyFill="1" applyBorder="1" applyAlignment="1" applyProtection="1">
      <alignment horizontal="right" vertical="center"/>
    </xf>
    <xf numFmtId="0" fontId="13" fillId="0" borderId="0" xfId="0" applyFont="1" applyAlignment="1">
      <alignment horizontal="left" vertical="center"/>
    </xf>
    <xf numFmtId="0" fontId="2" fillId="0" borderId="4" xfId="0" applyFont="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left" vertical="center"/>
    </xf>
    <xf numFmtId="0" fontId="13" fillId="0" borderId="13" xfId="0" applyFont="1" applyBorder="1" applyAlignment="1">
      <alignment vertical="center"/>
    </xf>
    <xf numFmtId="0" fontId="21" fillId="8" borderId="13" xfId="0" applyFont="1" applyFill="1" applyBorder="1" applyAlignment="1">
      <alignment vertical="center" wrapText="1"/>
    </xf>
    <xf numFmtId="0" fontId="13" fillId="8" borderId="13" xfId="0" applyFont="1" applyFill="1" applyBorder="1" applyAlignment="1">
      <alignment vertical="center"/>
    </xf>
    <xf numFmtId="0" fontId="13" fillId="8" borderId="13" xfId="0" applyFont="1" applyFill="1" applyBorder="1" applyAlignment="1">
      <alignment horizontal="center" vertical="center" wrapText="1"/>
    </xf>
    <xf numFmtId="0" fontId="13" fillId="8" borderId="0" xfId="0" applyFont="1" applyFill="1" applyAlignment="1">
      <alignment vertical="center"/>
    </xf>
    <xf numFmtId="0" fontId="0" fillId="0" borderId="13" xfId="0" applyBorder="1"/>
  </cellXfs>
  <cellStyles count="3">
    <cellStyle name="Excel Built-in Good" xfId="2" xr:uid="{00000000-0005-0000-0000-000000000000}"/>
    <cellStyle name="Měna 2" xfId="1" xr:uid="{00000000-0005-0000-0000-000001000000}"/>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60000"/>
      <rgbColor rgb="FF006100"/>
      <rgbColor rgb="FF000080"/>
      <rgbColor rgb="FF808000"/>
      <rgbColor rgb="FF800080"/>
      <rgbColor rgb="FF008080"/>
      <rgbColor rgb="FFD2D2D2"/>
      <rgbColor rgb="FF808080"/>
      <rgbColor rgb="FF9999FF"/>
      <rgbColor rgb="FF993366"/>
      <rgbColor rgb="FFFFFF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36"/>
  <sheetViews>
    <sheetView zoomScaleNormal="100" workbookViewId="0"/>
  </sheetViews>
  <sheetFormatPr defaultColWidth="11.5703125" defaultRowHeight="15"/>
  <cols>
    <col min="1" max="2" width="14.140625" style="1" customWidth="1"/>
    <col min="3" max="3" width="14.28515625" style="1" customWidth="1"/>
    <col min="4" max="4" width="10" style="1" customWidth="1"/>
    <col min="5" max="6" width="16.85546875" style="1" customWidth="1"/>
    <col min="7" max="7" width="11.5703125" style="1"/>
    <col min="10" max="16383" width="11.5703125" style="1"/>
  </cols>
  <sheetData>
    <row r="1" spans="1:6">
      <c r="A1" s="2"/>
      <c r="B1" s="3"/>
      <c r="C1" s="3"/>
      <c r="D1" s="3"/>
      <c r="E1" s="3"/>
      <c r="F1" s="4"/>
    </row>
    <row r="2" spans="1:6" ht="18">
      <c r="A2" s="54" t="s">
        <v>0</v>
      </c>
      <c r="B2" s="54"/>
      <c r="C2" s="54"/>
      <c r="D2" s="54"/>
      <c r="E2" s="54"/>
      <c r="F2" s="54"/>
    </row>
    <row r="3" spans="1:6" ht="18">
      <c r="A3" s="5"/>
      <c r="B3" s="6"/>
      <c r="C3" s="6"/>
      <c r="D3" s="6"/>
      <c r="E3" s="6"/>
      <c r="F3" s="7"/>
    </row>
    <row r="4" spans="1:6" ht="18">
      <c r="A4" s="5"/>
      <c r="B4" s="6"/>
      <c r="C4" s="6"/>
      <c r="D4" s="6"/>
      <c r="E4" s="6"/>
      <c r="F4" s="7"/>
    </row>
    <row r="5" spans="1:6">
      <c r="A5" s="8"/>
      <c r="B5" s="6"/>
      <c r="C5" s="6"/>
      <c r="D5" s="6"/>
      <c r="E5" s="6"/>
      <c r="F5" s="7"/>
    </row>
    <row r="6" spans="1:6">
      <c r="A6" s="9"/>
      <c r="B6" s="10"/>
      <c r="C6" s="10"/>
      <c r="D6" s="10"/>
      <c r="E6" s="10"/>
      <c r="F6" s="11"/>
    </row>
    <row r="7" spans="1:6">
      <c r="A7" s="12" t="s">
        <v>1</v>
      </c>
      <c r="B7" s="13" t="s">
        <v>2</v>
      </c>
      <c r="C7" s="13"/>
      <c r="D7" s="14"/>
      <c r="E7" s="13"/>
      <c r="F7" s="15"/>
    </row>
    <row r="8" spans="1:6">
      <c r="A8" s="12"/>
      <c r="B8" s="13"/>
      <c r="C8" s="13"/>
      <c r="D8" s="14"/>
      <c r="E8" s="13"/>
      <c r="F8" s="15"/>
    </row>
    <row r="9" spans="1:6">
      <c r="A9" s="12"/>
      <c r="B9" s="13"/>
      <c r="C9" s="13"/>
      <c r="D9" s="14"/>
      <c r="E9" s="13"/>
      <c r="F9" s="15"/>
    </row>
    <row r="10" spans="1:6">
      <c r="A10" s="8"/>
      <c r="B10" s="6"/>
      <c r="C10" s="6"/>
      <c r="D10" s="6"/>
      <c r="E10" s="6"/>
      <c r="F10" s="7"/>
    </row>
    <row r="11" spans="1:6">
      <c r="A11" s="16" t="s">
        <v>3</v>
      </c>
      <c r="B11" s="17" t="s">
        <v>4</v>
      </c>
      <c r="C11" s="6"/>
      <c r="D11"/>
      <c r="E11" s="10" t="s">
        <v>5</v>
      </c>
      <c r="F11" s="18"/>
    </row>
    <row r="12" spans="1:6">
      <c r="A12" s="16"/>
      <c r="B12" s="17"/>
      <c r="C12" s="6"/>
      <c r="D12"/>
      <c r="E12" s="10"/>
      <c r="F12" s="18"/>
    </row>
    <row r="13" spans="1:6">
      <c r="A13" s="16"/>
      <c r="B13" s="17"/>
      <c r="C13" s="6"/>
      <c r="D13"/>
      <c r="E13" s="10"/>
      <c r="F13" s="18"/>
    </row>
    <row r="14" spans="1:6">
      <c r="A14" s="8"/>
      <c r="B14" s="6"/>
      <c r="C14" s="6"/>
      <c r="D14" s="6"/>
      <c r="E14" s="6"/>
      <c r="F14" s="7"/>
    </row>
    <row r="15" spans="1:6">
      <c r="A15" s="16" t="s">
        <v>6</v>
      </c>
      <c r="B15" s="19" t="s">
        <v>7</v>
      </c>
      <c r="C15" s="6"/>
      <c r="D15" s="10"/>
      <c r="E15" s="6"/>
      <c r="F15" s="11"/>
    </row>
    <row r="16" spans="1:6">
      <c r="A16" s="16"/>
      <c r="B16" s="19" t="s">
        <v>8</v>
      </c>
      <c r="C16" s="6"/>
      <c r="D16" s="10"/>
      <c r="E16" s="6"/>
      <c r="F16" s="11"/>
    </row>
    <row r="17" spans="1:9">
      <c r="A17" s="16"/>
      <c r="B17" s="20" t="s">
        <v>9</v>
      </c>
      <c r="C17" s="6"/>
      <c r="D17" s="10"/>
      <c r="E17" s="6"/>
      <c r="F17" s="11"/>
    </row>
    <row r="18" spans="1:9">
      <c r="A18" s="16"/>
      <c r="B18" s="20"/>
      <c r="C18" s="6"/>
      <c r="D18" s="10"/>
      <c r="E18" s="6"/>
      <c r="F18" s="11"/>
    </row>
    <row r="19" spans="1:9">
      <c r="A19" s="16"/>
      <c r="B19" s="20"/>
      <c r="C19" s="6"/>
      <c r="D19" s="10"/>
      <c r="E19" s="6"/>
      <c r="F19" s="11"/>
    </row>
    <row r="20" spans="1:9">
      <c r="A20" s="16"/>
      <c r="C20" s="6"/>
      <c r="D20" s="10"/>
      <c r="E20" s="6"/>
      <c r="F20" s="11"/>
    </row>
    <row r="21" spans="1:9">
      <c r="A21" s="16" t="s">
        <v>10</v>
      </c>
      <c r="B21" s="6"/>
      <c r="C21" s="6"/>
      <c r="D21" s="10" t="s">
        <v>11</v>
      </c>
      <c r="E21" s="6"/>
      <c r="F21" s="11"/>
    </row>
    <row r="22" spans="1:9">
      <c r="A22" s="16"/>
      <c r="B22" s="6"/>
      <c r="C22" s="6"/>
      <c r="D22" s="10"/>
      <c r="E22" s="6"/>
      <c r="F22" s="11"/>
    </row>
    <row r="23" spans="1:9">
      <c r="A23" s="16"/>
      <c r="B23" s="6"/>
      <c r="C23" s="6"/>
      <c r="D23" s="10"/>
      <c r="E23" s="6"/>
      <c r="F23" s="11"/>
    </row>
    <row r="24" spans="1:9">
      <c r="A24" s="16"/>
      <c r="B24" s="6"/>
      <c r="C24" s="6"/>
      <c r="D24" s="10"/>
      <c r="E24" s="6"/>
      <c r="F24" s="11"/>
    </row>
    <row r="25" spans="1:9">
      <c r="A25" s="16"/>
      <c r="B25" s="6"/>
      <c r="C25" s="6"/>
      <c r="D25" s="10"/>
      <c r="E25" s="6"/>
      <c r="F25" s="11"/>
    </row>
    <row r="26" spans="1:9">
      <c r="A26" s="8"/>
      <c r="B26" s="6"/>
      <c r="C26" s="6"/>
      <c r="D26" s="6"/>
      <c r="E26" s="6"/>
      <c r="F26" s="7"/>
    </row>
    <row r="27" spans="1:9">
      <c r="A27" s="55" t="s">
        <v>12</v>
      </c>
      <c r="B27" s="55"/>
      <c r="C27" s="56"/>
      <c r="D27" s="56"/>
      <c r="E27" s="21" t="s">
        <v>13</v>
      </c>
      <c r="F27" s="22" t="s">
        <v>14</v>
      </c>
    </row>
    <row r="28" spans="1:9">
      <c r="A28" s="8"/>
      <c r="B28" s="6"/>
      <c r="C28" s="6"/>
      <c r="D28" s="6"/>
      <c r="E28" s="6"/>
      <c r="F28" s="7"/>
    </row>
    <row r="29" spans="1:9" ht="15.75">
      <c r="A29" s="23" t="s">
        <v>15</v>
      </c>
      <c r="B29" s="24"/>
      <c r="C29" s="24"/>
      <c r="D29" s="24"/>
      <c r="E29" s="25">
        <f>ROUND(SUM(E31:E35),2)</f>
        <v>0</v>
      </c>
      <c r="F29" s="26">
        <f>ROUND(SUM(F31:F35),2)</f>
        <v>0</v>
      </c>
    </row>
    <row r="30" spans="1:9" ht="15.75">
      <c r="A30" s="23"/>
      <c r="B30" s="24"/>
      <c r="C30" s="24"/>
      <c r="D30" s="24"/>
      <c r="E30" s="25"/>
      <c r="F30" s="26"/>
    </row>
    <row r="31" spans="1:9">
      <c r="A31" s="27" t="s">
        <v>16</v>
      </c>
      <c r="B31" s="28" t="s">
        <v>17</v>
      </c>
      <c r="C31" s="28"/>
      <c r="E31" s="29">
        <f>'Učebna IT'!E16</f>
        <v>0</v>
      </c>
      <c r="F31" s="30">
        <f>E31*1.21</f>
        <v>0</v>
      </c>
    </row>
    <row r="32" spans="1:9">
      <c r="A32" s="27" t="s">
        <v>18</v>
      </c>
      <c r="B32" s="28" t="s">
        <v>19</v>
      </c>
      <c r="C32"/>
      <c r="E32" s="29">
        <f>'Učebna fyziky a přírodních věd'!E14</f>
        <v>0</v>
      </c>
      <c r="F32" s="30">
        <f>E32*1.21</f>
        <v>0</v>
      </c>
      <c r="I32" s="28"/>
    </row>
    <row r="33" spans="1:9">
      <c r="A33" s="27" t="s">
        <v>20</v>
      </c>
      <c r="B33" s="28" t="s">
        <v>21</v>
      </c>
      <c r="C33" s="28"/>
      <c r="E33" s="29">
        <f>'Kabinet IT'!E23</f>
        <v>0</v>
      </c>
      <c r="F33" s="30">
        <f>E33*1.21</f>
        <v>0</v>
      </c>
      <c r="I33" s="28"/>
    </row>
    <row r="34" spans="1:9">
      <c r="A34" s="27" t="s">
        <v>22</v>
      </c>
      <c r="B34" s="28" t="s">
        <v>23</v>
      </c>
      <c r="C34"/>
      <c r="E34" s="29">
        <f>'Kabinet fyziky a přírodních věd'!E8</f>
        <v>0</v>
      </c>
      <c r="F34" s="30">
        <f>E34*1.21</f>
        <v>0</v>
      </c>
    </row>
    <row r="35" spans="1:9">
      <c r="A35" s="27" t="s">
        <v>24</v>
      </c>
      <c r="B35" s="28" t="s">
        <v>25</v>
      </c>
      <c r="C35"/>
      <c r="E35" s="29">
        <f>'Cvičná kuchyňka'!E9</f>
        <v>0</v>
      </c>
      <c r="F35" s="30">
        <f>E35*1.21</f>
        <v>0</v>
      </c>
      <c r="I35" s="28"/>
    </row>
    <row r="36" spans="1:9">
      <c r="A36" s="31"/>
      <c r="B36" s="32"/>
      <c r="C36" s="32"/>
      <c r="D36" s="32"/>
      <c r="E36" s="32"/>
      <c r="F36" s="33"/>
    </row>
  </sheetData>
  <mergeCells count="3">
    <mergeCell ref="A2:F2"/>
    <mergeCell ref="A27:B27"/>
    <mergeCell ref="C27:D27"/>
  </mergeCells>
  <pageMargins left="0.78749999999999998" right="0.78749999999999998" top="1.05277777777778" bottom="1.05277777777778" header="0.78749999999999998" footer="0.78749999999999998"/>
  <pageSetup paperSize="9" orientation="portrait" horizontalDpi="300" verticalDpi="300"/>
  <headerFooter>
    <oddHeader>&amp;C&amp;"Times New Roman,obyčejné"&amp;12&amp;Kffffff&amp;A</oddHeader>
    <oddFooter>&amp;C&amp;"Times New Roman,obyčejné"&amp;12&amp;KffffffStránka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0"/>
  <sheetViews>
    <sheetView topLeftCell="A11" zoomScaleNormal="100" workbookViewId="0">
      <selection activeCell="A20" sqref="A20"/>
    </sheetView>
  </sheetViews>
  <sheetFormatPr defaultColWidth="9.140625" defaultRowHeight="15"/>
  <cols>
    <col min="1" max="1" width="100.140625" style="34" customWidth="1"/>
    <col min="2" max="3" width="15.7109375" style="35" customWidth="1"/>
    <col min="4" max="4" width="9.5703125" style="35" customWidth="1"/>
    <col min="5" max="6" width="15.7109375" style="35" customWidth="1"/>
    <col min="7" max="7" width="32" style="34" customWidth="1"/>
  </cols>
  <sheetData>
    <row r="1" spans="1:7" ht="18.75">
      <c r="A1" s="36" t="s">
        <v>26</v>
      </c>
    </row>
    <row r="2" spans="1:7">
      <c r="A2" s="37"/>
    </row>
    <row r="3" spans="1:7" ht="127.5">
      <c r="A3" s="38" t="s">
        <v>27</v>
      </c>
      <c r="B3" s="39" t="s">
        <v>28</v>
      </c>
      <c r="C3" s="40" t="s">
        <v>29</v>
      </c>
      <c r="D3" s="40" t="s">
        <v>30</v>
      </c>
      <c r="E3" s="40" t="s">
        <v>31</v>
      </c>
      <c r="F3" s="40" t="s">
        <v>32</v>
      </c>
      <c r="G3" s="60" t="s">
        <v>69</v>
      </c>
    </row>
    <row r="4" spans="1:7" ht="157.5">
      <c r="A4" s="41" t="s">
        <v>33</v>
      </c>
      <c r="B4" s="42"/>
      <c r="C4" s="43">
        <f t="shared" ref="C4:C15" si="0">B4*1.21</f>
        <v>0</v>
      </c>
      <c r="D4" s="44">
        <v>1</v>
      </c>
      <c r="E4" s="45">
        <f t="shared" ref="E4:E15" si="1">B4*D4</f>
        <v>0</v>
      </c>
      <c r="F4" s="45">
        <f t="shared" ref="F4:F15" si="2">E4*1.21</f>
        <v>0</v>
      </c>
      <c r="G4" s="58"/>
    </row>
    <row r="5" spans="1:7" ht="63">
      <c r="A5" s="46" t="s">
        <v>34</v>
      </c>
      <c r="B5" s="42"/>
      <c r="C5" s="43">
        <f t="shared" si="0"/>
        <v>0</v>
      </c>
      <c r="D5" s="44">
        <v>1</v>
      </c>
      <c r="E5" s="45">
        <f t="shared" si="1"/>
        <v>0</v>
      </c>
      <c r="F5" s="45">
        <f t="shared" si="2"/>
        <v>0</v>
      </c>
      <c r="G5" s="58"/>
    </row>
    <row r="6" spans="1:7" ht="47.25">
      <c r="A6" s="41" t="s">
        <v>35</v>
      </c>
      <c r="B6" s="42"/>
      <c r="C6" s="43">
        <f t="shared" si="0"/>
        <v>0</v>
      </c>
      <c r="D6" s="44">
        <v>1</v>
      </c>
      <c r="E6" s="45">
        <f t="shared" si="1"/>
        <v>0</v>
      </c>
      <c r="F6" s="45">
        <f t="shared" si="2"/>
        <v>0</v>
      </c>
      <c r="G6" s="59"/>
    </row>
    <row r="7" spans="1:7" ht="157.5">
      <c r="A7" s="41" t="s">
        <v>36</v>
      </c>
      <c r="B7" s="42"/>
      <c r="C7" s="43">
        <f t="shared" si="0"/>
        <v>0</v>
      </c>
      <c r="D7" s="44">
        <v>1</v>
      </c>
      <c r="E7" s="45">
        <f t="shared" si="1"/>
        <v>0</v>
      </c>
      <c r="F7" s="45">
        <f t="shared" si="2"/>
        <v>0</v>
      </c>
      <c r="G7" s="59"/>
    </row>
    <row r="8" spans="1:7" ht="78.75">
      <c r="A8" s="46" t="s">
        <v>37</v>
      </c>
      <c r="B8" s="42"/>
      <c r="C8" s="43">
        <f t="shared" si="0"/>
        <v>0</v>
      </c>
      <c r="D8" s="44">
        <v>2</v>
      </c>
      <c r="E8" s="45">
        <f t="shared" si="1"/>
        <v>0</v>
      </c>
      <c r="F8" s="45">
        <f t="shared" si="2"/>
        <v>0</v>
      </c>
      <c r="G8" s="58"/>
    </row>
    <row r="9" spans="1:7" ht="15.75">
      <c r="A9" s="46" t="s">
        <v>38</v>
      </c>
      <c r="B9" s="42"/>
      <c r="C9" s="43">
        <f t="shared" si="0"/>
        <v>0</v>
      </c>
      <c r="D9" s="44">
        <v>1</v>
      </c>
      <c r="E9" s="45">
        <f t="shared" si="1"/>
        <v>0</v>
      </c>
      <c r="F9" s="45">
        <f t="shared" si="2"/>
        <v>0</v>
      </c>
      <c r="G9" s="58"/>
    </row>
    <row r="10" spans="1:7" ht="157.5">
      <c r="A10" s="41" t="s">
        <v>39</v>
      </c>
      <c r="B10" s="42"/>
      <c r="C10" s="43">
        <f t="shared" si="0"/>
        <v>0</v>
      </c>
      <c r="D10" s="44">
        <v>30</v>
      </c>
      <c r="E10" s="45">
        <f t="shared" si="1"/>
        <v>0</v>
      </c>
      <c r="F10" s="45">
        <f t="shared" si="2"/>
        <v>0</v>
      </c>
      <c r="G10" s="59"/>
    </row>
    <row r="11" spans="1:7" ht="78.75">
      <c r="A11" s="46" t="s">
        <v>40</v>
      </c>
      <c r="B11" s="42"/>
      <c r="C11" s="43">
        <f t="shared" si="0"/>
        <v>0</v>
      </c>
      <c r="D11" s="44">
        <v>30</v>
      </c>
      <c r="E11" s="45">
        <f t="shared" si="1"/>
        <v>0</v>
      </c>
      <c r="F11" s="45">
        <f t="shared" si="2"/>
        <v>0</v>
      </c>
      <c r="G11" s="58"/>
    </row>
    <row r="12" spans="1:7" ht="47.25">
      <c r="A12" s="46" t="s">
        <v>41</v>
      </c>
      <c r="B12" s="42"/>
      <c r="C12" s="43">
        <f t="shared" si="0"/>
        <v>0</v>
      </c>
      <c r="D12" s="44">
        <v>31</v>
      </c>
      <c r="E12" s="45">
        <f t="shared" si="1"/>
        <v>0</v>
      </c>
      <c r="F12" s="45">
        <f t="shared" si="2"/>
        <v>0</v>
      </c>
      <c r="G12" s="58"/>
    </row>
    <row r="13" spans="1:7" ht="126">
      <c r="A13" s="46" t="s">
        <v>42</v>
      </c>
      <c r="B13" s="42"/>
      <c r="C13" s="43">
        <f t="shared" si="0"/>
        <v>0</v>
      </c>
      <c r="D13" s="44">
        <v>1</v>
      </c>
      <c r="E13" s="45">
        <f t="shared" si="1"/>
        <v>0</v>
      </c>
      <c r="F13" s="45">
        <f t="shared" si="2"/>
        <v>0</v>
      </c>
      <c r="G13" s="58"/>
    </row>
    <row r="14" spans="1:7" ht="94.5">
      <c r="A14" s="46" t="s">
        <v>43</v>
      </c>
      <c r="B14" s="42"/>
      <c r="C14" s="43">
        <f t="shared" si="0"/>
        <v>0</v>
      </c>
      <c r="D14" s="44">
        <v>1</v>
      </c>
      <c r="E14" s="45">
        <f t="shared" si="1"/>
        <v>0</v>
      </c>
      <c r="F14" s="45">
        <f t="shared" si="2"/>
        <v>0</v>
      </c>
      <c r="G14" s="58"/>
    </row>
    <row r="15" spans="1:7" ht="15.75">
      <c r="A15" s="47" t="s">
        <v>44</v>
      </c>
      <c r="B15" s="42"/>
      <c r="C15" s="43">
        <f t="shared" si="0"/>
        <v>0</v>
      </c>
      <c r="D15" s="44">
        <v>1</v>
      </c>
      <c r="E15" s="45">
        <f t="shared" si="1"/>
        <v>0</v>
      </c>
      <c r="F15" s="45">
        <f t="shared" si="2"/>
        <v>0</v>
      </c>
      <c r="G15" s="58"/>
    </row>
    <row r="16" spans="1:7" ht="15.75">
      <c r="A16" s="48" t="s">
        <v>45</v>
      </c>
      <c r="B16" s="49"/>
      <c r="C16" s="50"/>
      <c r="D16" s="51"/>
      <c r="E16" s="52">
        <f>SUM(E4:E15)</f>
        <v>0</v>
      </c>
      <c r="F16" s="52">
        <f>SUM(F4:F15)</f>
        <v>0</v>
      </c>
    </row>
    <row r="17" spans="1:1">
      <c r="A17" s="53"/>
    </row>
    <row r="20" spans="1:1">
      <c r="A20" s="61" t="s">
        <v>70</v>
      </c>
    </row>
  </sheetData>
  <pageMargins left="0.7" right="0.7" top="0.78749999999999998" bottom="0.78749999999999998"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8"/>
  <sheetViews>
    <sheetView topLeftCell="A12" zoomScaleNormal="100" workbookViewId="0">
      <selection activeCell="A18" sqref="A18"/>
    </sheetView>
  </sheetViews>
  <sheetFormatPr defaultColWidth="9.140625" defaultRowHeight="15"/>
  <cols>
    <col min="1" max="1" width="100.140625" style="34" customWidth="1"/>
    <col min="2" max="3" width="15.7109375" style="35" customWidth="1"/>
    <col min="4" max="4" width="9.5703125" style="35" customWidth="1"/>
    <col min="5" max="6" width="15.7109375" style="35" customWidth="1"/>
    <col min="7" max="7" width="32" style="34" customWidth="1"/>
  </cols>
  <sheetData>
    <row r="1" spans="1:10" ht="18.75">
      <c r="A1" s="36" t="s">
        <v>46</v>
      </c>
    </row>
    <row r="2" spans="1:10">
      <c r="A2" s="37"/>
    </row>
    <row r="3" spans="1:10" ht="127.5">
      <c r="A3" s="38" t="s">
        <v>27</v>
      </c>
      <c r="B3" s="39" t="s">
        <v>28</v>
      </c>
      <c r="C3" s="40" t="s">
        <v>29</v>
      </c>
      <c r="D3" s="40" t="s">
        <v>30</v>
      </c>
      <c r="E3" s="40" t="s">
        <v>31</v>
      </c>
      <c r="F3" s="40" t="s">
        <v>32</v>
      </c>
      <c r="G3" s="60" t="s">
        <v>69</v>
      </c>
    </row>
    <row r="4" spans="1:10" ht="157.5">
      <c r="A4" s="41" t="s">
        <v>33</v>
      </c>
      <c r="B4" s="42"/>
      <c r="C4" s="43">
        <f t="shared" ref="C4:C13" si="0">B4*1.21</f>
        <v>0</v>
      </c>
      <c r="D4" s="44">
        <v>1</v>
      </c>
      <c r="E4" s="45">
        <f t="shared" ref="E4:E13" si="1">B4*D4</f>
        <v>0</v>
      </c>
      <c r="F4" s="45">
        <f t="shared" ref="F4:F13" si="2">E4*1.21</f>
        <v>0</v>
      </c>
      <c r="G4" s="58"/>
    </row>
    <row r="5" spans="1:10" ht="63">
      <c r="A5" s="46" t="s">
        <v>34</v>
      </c>
      <c r="B5" s="42"/>
      <c r="C5" s="43">
        <f t="shared" si="0"/>
        <v>0</v>
      </c>
      <c r="D5" s="44">
        <v>1</v>
      </c>
      <c r="E5" s="45">
        <f t="shared" si="1"/>
        <v>0</v>
      </c>
      <c r="F5" s="45">
        <f t="shared" si="2"/>
        <v>0</v>
      </c>
      <c r="G5" s="58"/>
    </row>
    <row r="6" spans="1:10" ht="47.25">
      <c r="A6" s="41" t="s">
        <v>35</v>
      </c>
      <c r="B6" s="42"/>
      <c r="C6" s="43">
        <f t="shared" si="0"/>
        <v>0</v>
      </c>
      <c r="D6" s="44">
        <v>1</v>
      </c>
      <c r="E6" s="45">
        <f t="shared" si="1"/>
        <v>0</v>
      </c>
      <c r="F6" s="45">
        <f t="shared" si="2"/>
        <v>0</v>
      </c>
      <c r="G6" s="59"/>
    </row>
    <row r="7" spans="1:10" ht="157.5">
      <c r="A7" s="41" t="s">
        <v>36</v>
      </c>
      <c r="B7" s="42"/>
      <c r="C7" s="43">
        <f t="shared" si="0"/>
        <v>0</v>
      </c>
      <c r="D7" s="44">
        <v>1</v>
      </c>
      <c r="E7" s="45">
        <f t="shared" si="1"/>
        <v>0</v>
      </c>
      <c r="F7" s="45">
        <f t="shared" si="2"/>
        <v>0</v>
      </c>
      <c r="G7" s="59"/>
      <c r="J7" s="62"/>
    </row>
    <row r="8" spans="1:10" ht="78.75">
      <c r="A8" s="46" t="s">
        <v>37</v>
      </c>
      <c r="B8" s="42"/>
      <c r="C8" s="43">
        <f t="shared" si="0"/>
        <v>0</v>
      </c>
      <c r="D8" s="44">
        <v>2</v>
      </c>
      <c r="E8" s="45">
        <f t="shared" si="1"/>
        <v>0</v>
      </c>
      <c r="F8" s="45">
        <f t="shared" si="2"/>
        <v>0</v>
      </c>
      <c r="G8" s="58"/>
    </row>
    <row r="9" spans="1:10" ht="15.75">
      <c r="A9" s="46" t="s">
        <v>38</v>
      </c>
      <c r="B9" s="42"/>
      <c r="C9" s="43">
        <f t="shared" si="0"/>
        <v>0</v>
      </c>
      <c r="D9" s="44">
        <v>1</v>
      </c>
      <c r="E9" s="45">
        <f t="shared" si="1"/>
        <v>0</v>
      </c>
      <c r="F9" s="45">
        <f t="shared" si="2"/>
        <v>0</v>
      </c>
      <c r="G9" s="58"/>
    </row>
    <row r="10" spans="1:10" ht="47.25">
      <c r="A10" s="46" t="s">
        <v>41</v>
      </c>
      <c r="B10" s="42"/>
      <c r="C10" s="43">
        <f t="shared" si="0"/>
        <v>0</v>
      </c>
      <c r="D10" s="44">
        <v>1</v>
      </c>
      <c r="E10" s="45">
        <f t="shared" si="1"/>
        <v>0</v>
      </c>
      <c r="F10" s="45">
        <f t="shared" si="2"/>
        <v>0</v>
      </c>
      <c r="G10" s="58"/>
    </row>
    <row r="11" spans="1:10" ht="94.5">
      <c r="A11" s="46" t="s">
        <v>43</v>
      </c>
      <c r="B11" s="42"/>
      <c r="C11" s="43">
        <f t="shared" si="0"/>
        <v>0</v>
      </c>
      <c r="D11" s="44">
        <v>1</v>
      </c>
      <c r="E11" s="45">
        <f t="shared" si="1"/>
        <v>0</v>
      </c>
      <c r="F11" s="45">
        <f t="shared" si="2"/>
        <v>0</v>
      </c>
      <c r="G11" s="58"/>
    </row>
    <row r="12" spans="1:10" ht="370.15" customHeight="1">
      <c r="A12" s="46" t="s">
        <v>47</v>
      </c>
      <c r="B12" s="42"/>
      <c r="C12" s="43">
        <f t="shared" si="0"/>
        <v>0</v>
      </c>
      <c r="D12" s="44">
        <v>1</v>
      </c>
      <c r="E12" s="45">
        <f t="shared" si="1"/>
        <v>0</v>
      </c>
      <c r="F12" s="45">
        <f t="shared" si="2"/>
        <v>0</v>
      </c>
      <c r="G12" s="58"/>
    </row>
    <row r="13" spans="1:10" ht="15.75">
      <c r="A13" s="47" t="s">
        <v>44</v>
      </c>
      <c r="B13" s="42"/>
      <c r="C13" s="43">
        <f t="shared" si="0"/>
        <v>0</v>
      </c>
      <c r="D13" s="44">
        <v>1</v>
      </c>
      <c r="E13" s="45">
        <f t="shared" si="1"/>
        <v>0</v>
      </c>
      <c r="F13" s="45">
        <f t="shared" si="2"/>
        <v>0</v>
      </c>
      <c r="G13" s="58"/>
    </row>
    <row r="14" spans="1:10" ht="15.75">
      <c r="A14" s="48" t="s">
        <v>45</v>
      </c>
      <c r="B14" s="49"/>
      <c r="C14" s="50"/>
      <c r="D14" s="51"/>
      <c r="E14" s="52">
        <f>SUM(E4:E13)</f>
        <v>0</v>
      </c>
      <c r="F14" s="52">
        <f>SUM(F4:F13)</f>
        <v>0</v>
      </c>
      <c r="G14" s="57"/>
    </row>
    <row r="15" spans="1:10">
      <c r="A15" s="53"/>
    </row>
    <row r="18" spans="1:1">
      <c r="A18" s="34" t="s">
        <v>70</v>
      </c>
    </row>
  </sheetData>
  <pageMargins left="0.7" right="0.7" top="0.78749999999999998" bottom="0.78749999999999998"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topLeftCell="A12" zoomScaleNormal="100" workbookViewId="0">
      <selection activeCell="A28" sqref="A28"/>
    </sheetView>
  </sheetViews>
  <sheetFormatPr defaultColWidth="9.140625" defaultRowHeight="15"/>
  <cols>
    <col min="1" max="1" width="100.140625" style="34" customWidth="1"/>
    <col min="2" max="3" width="15.7109375" style="35" customWidth="1"/>
    <col min="4" max="4" width="9.5703125" style="35" customWidth="1"/>
    <col min="5" max="6" width="15.7109375" style="35" customWidth="1"/>
    <col min="7" max="7" width="32" style="34" customWidth="1"/>
  </cols>
  <sheetData>
    <row r="1" spans="1:7" ht="18.75">
      <c r="A1" s="36" t="s">
        <v>48</v>
      </c>
    </row>
    <row r="2" spans="1:7">
      <c r="A2" s="37"/>
    </row>
    <row r="3" spans="1:7" ht="127.5">
      <c r="A3" s="38" t="s">
        <v>27</v>
      </c>
      <c r="B3" s="39" t="s">
        <v>28</v>
      </c>
      <c r="C3" s="40" t="s">
        <v>29</v>
      </c>
      <c r="D3" s="40" t="s">
        <v>30</v>
      </c>
      <c r="E3" s="40" t="s">
        <v>31</v>
      </c>
      <c r="F3" s="40" t="s">
        <v>32</v>
      </c>
      <c r="G3" s="60" t="s">
        <v>69</v>
      </c>
    </row>
    <row r="4" spans="1:7" ht="283.5">
      <c r="A4" s="41" t="s">
        <v>49</v>
      </c>
      <c r="B4" s="42"/>
      <c r="C4" s="43">
        <f t="shared" ref="C4:C22" si="0">B4*1.21</f>
        <v>0</v>
      </c>
      <c r="D4" s="44">
        <v>1</v>
      </c>
      <c r="E4" s="45">
        <f t="shared" ref="E4:E22" si="1">B4*D4</f>
        <v>0</v>
      </c>
      <c r="F4" s="45">
        <f t="shared" ref="F4:F22" si="2">E4*1.21</f>
        <v>0</v>
      </c>
      <c r="G4" s="58"/>
    </row>
    <row r="5" spans="1:7" ht="110.25">
      <c r="A5" s="46" t="s">
        <v>50</v>
      </c>
      <c r="B5" s="42"/>
      <c r="C5" s="43">
        <f t="shared" si="0"/>
        <v>0</v>
      </c>
      <c r="D5" s="44">
        <v>1</v>
      </c>
      <c r="E5" s="45">
        <f t="shared" si="1"/>
        <v>0</v>
      </c>
      <c r="F5" s="45">
        <f t="shared" si="2"/>
        <v>0</v>
      </c>
      <c r="G5" s="58"/>
    </row>
    <row r="6" spans="1:7" ht="157.5">
      <c r="A6" s="41" t="s">
        <v>36</v>
      </c>
      <c r="B6" s="42"/>
      <c r="C6" s="43">
        <f t="shared" si="0"/>
        <v>0</v>
      </c>
      <c r="D6" s="44">
        <v>2</v>
      </c>
      <c r="E6" s="45">
        <f t="shared" si="1"/>
        <v>0</v>
      </c>
      <c r="F6" s="45">
        <f t="shared" si="2"/>
        <v>0</v>
      </c>
      <c r="G6" s="59"/>
    </row>
    <row r="7" spans="1:7" ht="78.75">
      <c r="A7" s="46" t="s">
        <v>37</v>
      </c>
      <c r="B7" s="42"/>
      <c r="C7" s="43">
        <f t="shared" si="0"/>
        <v>0</v>
      </c>
      <c r="D7" s="44">
        <v>2</v>
      </c>
      <c r="E7" s="45">
        <f t="shared" si="1"/>
        <v>0</v>
      </c>
      <c r="F7" s="45">
        <f t="shared" si="2"/>
        <v>0</v>
      </c>
      <c r="G7" s="58"/>
    </row>
    <row r="8" spans="1:7" ht="47.25">
      <c r="A8" s="46" t="s">
        <v>41</v>
      </c>
      <c r="B8" s="42"/>
      <c r="C8" s="43">
        <f t="shared" si="0"/>
        <v>0</v>
      </c>
      <c r="D8" s="44">
        <v>31</v>
      </c>
      <c r="E8" s="45">
        <f t="shared" si="1"/>
        <v>0</v>
      </c>
      <c r="F8" s="45">
        <f t="shared" si="2"/>
        <v>0</v>
      </c>
      <c r="G8" s="58"/>
    </row>
    <row r="9" spans="1:7" ht="110.25">
      <c r="A9" s="46" t="s">
        <v>51</v>
      </c>
      <c r="B9" s="42"/>
      <c r="C9" s="43">
        <f t="shared" si="0"/>
        <v>0</v>
      </c>
      <c r="D9" s="44">
        <v>1</v>
      </c>
      <c r="E9" s="45">
        <f t="shared" si="1"/>
        <v>0</v>
      </c>
      <c r="F9" s="45">
        <f t="shared" si="2"/>
        <v>0</v>
      </c>
      <c r="G9" s="58"/>
    </row>
    <row r="10" spans="1:7" ht="63">
      <c r="A10" s="46" t="s">
        <v>52</v>
      </c>
      <c r="B10" s="42"/>
      <c r="C10" s="43">
        <f t="shared" si="0"/>
        <v>0</v>
      </c>
      <c r="D10" s="44">
        <v>200</v>
      </c>
      <c r="E10" s="45">
        <f t="shared" si="1"/>
        <v>0</v>
      </c>
      <c r="F10" s="45">
        <f t="shared" si="2"/>
        <v>0</v>
      </c>
      <c r="G10" s="58"/>
    </row>
    <row r="11" spans="1:7" ht="47.25">
      <c r="A11" s="46" t="s">
        <v>53</v>
      </c>
      <c r="B11" s="42"/>
      <c r="C11" s="43">
        <f t="shared" si="0"/>
        <v>0</v>
      </c>
      <c r="D11" s="44">
        <v>200</v>
      </c>
      <c r="E11" s="45">
        <f t="shared" si="1"/>
        <v>0</v>
      </c>
      <c r="F11" s="45">
        <f t="shared" si="2"/>
        <v>0</v>
      </c>
      <c r="G11" s="58"/>
    </row>
    <row r="12" spans="1:7" ht="94.5">
      <c r="A12" s="46" t="s">
        <v>43</v>
      </c>
      <c r="B12" s="42"/>
      <c r="C12" s="43">
        <f t="shared" si="0"/>
        <v>0</v>
      </c>
      <c r="D12" s="44">
        <v>1</v>
      </c>
      <c r="E12" s="45">
        <f t="shared" si="1"/>
        <v>0</v>
      </c>
      <c r="F12" s="45">
        <f t="shared" si="2"/>
        <v>0</v>
      </c>
      <c r="G12" s="58"/>
    </row>
    <row r="13" spans="1:7" ht="31.5">
      <c r="A13" s="46" t="s">
        <v>54</v>
      </c>
      <c r="B13" s="42"/>
      <c r="C13" s="43">
        <f t="shared" si="0"/>
        <v>0</v>
      </c>
      <c r="D13" s="44">
        <v>1</v>
      </c>
      <c r="E13" s="45">
        <f t="shared" si="1"/>
        <v>0</v>
      </c>
      <c r="F13" s="45">
        <f t="shared" si="2"/>
        <v>0</v>
      </c>
      <c r="G13" s="58"/>
    </row>
    <row r="14" spans="1:7" ht="15.75">
      <c r="A14" s="46" t="s">
        <v>55</v>
      </c>
      <c r="B14" s="42"/>
      <c r="C14" s="43">
        <f t="shared" si="0"/>
        <v>0</v>
      </c>
      <c r="D14" s="44">
        <v>4</v>
      </c>
      <c r="E14" s="45">
        <f t="shared" si="1"/>
        <v>0</v>
      </c>
      <c r="F14" s="45">
        <f t="shared" si="2"/>
        <v>0</v>
      </c>
      <c r="G14" s="58"/>
    </row>
    <row r="15" spans="1:7" ht="15.75">
      <c r="A15" s="46" t="s">
        <v>56</v>
      </c>
      <c r="B15" s="42"/>
      <c r="C15" s="43">
        <f t="shared" si="0"/>
        <v>0</v>
      </c>
      <c r="D15" s="44">
        <v>8</v>
      </c>
      <c r="E15" s="45">
        <f t="shared" si="1"/>
        <v>0</v>
      </c>
      <c r="F15" s="45">
        <f t="shared" si="2"/>
        <v>0</v>
      </c>
      <c r="G15" s="58"/>
    </row>
    <row r="16" spans="1:7" ht="15.75">
      <c r="A16" s="46" t="s">
        <v>57</v>
      </c>
      <c r="B16" s="42"/>
      <c r="C16" s="43">
        <f t="shared" si="0"/>
        <v>0</v>
      </c>
      <c r="D16" s="44">
        <v>2</v>
      </c>
      <c r="E16" s="45">
        <f t="shared" si="1"/>
        <v>0</v>
      </c>
      <c r="F16" s="45">
        <f t="shared" si="2"/>
        <v>0</v>
      </c>
      <c r="G16" s="58"/>
    </row>
    <row r="17" spans="1:7" ht="15.75">
      <c r="A17" s="46" t="s">
        <v>58</v>
      </c>
      <c r="B17" s="42"/>
      <c r="C17" s="43">
        <f t="shared" si="0"/>
        <v>0</v>
      </c>
      <c r="D17" s="44">
        <v>2</v>
      </c>
      <c r="E17" s="45">
        <f t="shared" si="1"/>
        <v>0</v>
      </c>
      <c r="F17" s="45">
        <f t="shared" si="2"/>
        <v>0</v>
      </c>
      <c r="G17" s="58"/>
    </row>
    <row r="18" spans="1:7" ht="78.75">
      <c r="A18" s="46" t="s">
        <v>59</v>
      </c>
      <c r="B18" s="42"/>
      <c r="C18" s="43">
        <f t="shared" si="0"/>
        <v>0</v>
      </c>
      <c r="D18" s="44">
        <v>2</v>
      </c>
      <c r="E18" s="45">
        <f t="shared" si="1"/>
        <v>0</v>
      </c>
      <c r="F18" s="45">
        <f t="shared" si="2"/>
        <v>0</v>
      </c>
      <c r="G18" s="58"/>
    </row>
    <row r="19" spans="1:7" ht="63">
      <c r="A19" s="46" t="s">
        <v>60</v>
      </c>
      <c r="B19" s="42"/>
      <c r="C19" s="43">
        <f t="shared" si="0"/>
        <v>0</v>
      </c>
      <c r="D19" s="44">
        <v>1</v>
      </c>
      <c r="E19" s="45">
        <f t="shared" si="1"/>
        <v>0</v>
      </c>
      <c r="F19" s="45">
        <f t="shared" si="2"/>
        <v>0</v>
      </c>
      <c r="G19" s="58"/>
    </row>
    <row r="20" spans="1:7" ht="47.25">
      <c r="A20" s="46" t="s">
        <v>61</v>
      </c>
      <c r="B20" s="42"/>
      <c r="C20" s="43">
        <f t="shared" si="0"/>
        <v>0</v>
      </c>
      <c r="D20" s="44">
        <v>1</v>
      </c>
      <c r="E20" s="45">
        <f t="shared" si="1"/>
        <v>0</v>
      </c>
      <c r="F20" s="45">
        <f t="shared" si="2"/>
        <v>0</v>
      </c>
      <c r="G20" s="58"/>
    </row>
    <row r="21" spans="1:7" ht="47.25">
      <c r="A21" s="46" t="s">
        <v>62</v>
      </c>
      <c r="B21" s="42"/>
      <c r="C21" s="43">
        <f t="shared" si="0"/>
        <v>0</v>
      </c>
      <c r="D21" s="44">
        <v>1</v>
      </c>
      <c r="E21" s="45">
        <f t="shared" si="1"/>
        <v>0</v>
      </c>
      <c r="F21" s="45">
        <f t="shared" si="2"/>
        <v>0</v>
      </c>
      <c r="G21" s="58"/>
    </row>
    <row r="22" spans="1:7" ht="15.75">
      <c r="A22" s="47" t="s">
        <v>44</v>
      </c>
      <c r="B22" s="42"/>
      <c r="C22" s="43">
        <f t="shared" si="0"/>
        <v>0</v>
      </c>
      <c r="D22" s="44">
        <v>1</v>
      </c>
      <c r="E22" s="45">
        <f t="shared" si="1"/>
        <v>0</v>
      </c>
      <c r="F22" s="45">
        <f t="shared" si="2"/>
        <v>0</v>
      </c>
      <c r="G22" s="58"/>
    </row>
    <row r="23" spans="1:7" ht="15.75">
      <c r="A23" s="48" t="s">
        <v>45</v>
      </c>
      <c r="B23" s="49"/>
      <c r="C23" s="50"/>
      <c r="D23" s="51"/>
      <c r="E23" s="52">
        <f>SUM(E4:E22)</f>
        <v>0</v>
      </c>
      <c r="F23" s="52">
        <f>SUM(F4:F22)</f>
        <v>0</v>
      </c>
    </row>
    <row r="24" spans="1:7">
      <c r="A24" s="53"/>
    </row>
    <row r="28" spans="1:7">
      <c r="A28" s="61" t="s">
        <v>70</v>
      </c>
    </row>
  </sheetData>
  <pageMargins left="0.7" right="0.7" top="0.78749999999999998" bottom="0.78749999999999998"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3"/>
  <sheetViews>
    <sheetView topLeftCell="A3" zoomScaleNormal="100" workbookViewId="0">
      <selection activeCell="A13" sqref="A13"/>
    </sheetView>
  </sheetViews>
  <sheetFormatPr defaultColWidth="9.140625" defaultRowHeight="15"/>
  <cols>
    <col min="1" max="1" width="100.140625" style="34" customWidth="1"/>
    <col min="2" max="3" width="15.7109375" style="35" customWidth="1"/>
    <col min="4" max="4" width="9.5703125" style="35" customWidth="1"/>
    <col min="5" max="6" width="15.7109375" style="35" customWidth="1"/>
    <col min="7" max="7" width="32" style="34" customWidth="1"/>
  </cols>
  <sheetData>
    <row r="1" spans="1:7" ht="18.75">
      <c r="A1" s="36" t="s">
        <v>63</v>
      </c>
    </row>
    <row r="2" spans="1:7">
      <c r="A2" s="37"/>
    </row>
    <row r="3" spans="1:7" ht="127.5">
      <c r="A3" s="38" t="s">
        <v>27</v>
      </c>
      <c r="B3" s="39" t="s">
        <v>28</v>
      </c>
      <c r="C3" s="40" t="s">
        <v>29</v>
      </c>
      <c r="D3" s="40" t="s">
        <v>30</v>
      </c>
      <c r="E3" s="40" t="s">
        <v>31</v>
      </c>
      <c r="F3" s="40" t="s">
        <v>32</v>
      </c>
      <c r="G3" s="60" t="s">
        <v>69</v>
      </c>
    </row>
    <row r="4" spans="1:7" ht="126">
      <c r="A4" s="41" t="s">
        <v>64</v>
      </c>
      <c r="B4" s="42"/>
      <c r="C4" s="43">
        <f>B4*1.21</f>
        <v>0</v>
      </c>
      <c r="D4" s="44">
        <v>3</v>
      </c>
      <c r="E4" s="45">
        <f>B4*D4</f>
        <v>0</v>
      </c>
      <c r="F4" s="45">
        <f>E4*1.21</f>
        <v>0</v>
      </c>
      <c r="G4" s="59"/>
    </row>
    <row r="5" spans="1:7" ht="47.25">
      <c r="A5" s="46" t="s">
        <v>41</v>
      </c>
      <c r="B5" s="42"/>
      <c r="C5" s="43">
        <f>B5*1.21</f>
        <v>0</v>
      </c>
      <c r="D5" s="44">
        <v>3</v>
      </c>
      <c r="E5" s="45">
        <f>B5*D5</f>
        <v>0</v>
      </c>
      <c r="F5" s="45">
        <f>E5*1.21</f>
        <v>0</v>
      </c>
      <c r="G5" s="58"/>
    </row>
    <row r="6" spans="1:7" ht="94.5">
      <c r="A6" s="46" t="s">
        <v>65</v>
      </c>
      <c r="B6" s="42"/>
      <c r="C6" s="43">
        <f>B6*1.21</f>
        <v>0</v>
      </c>
      <c r="D6" s="44">
        <v>1</v>
      </c>
      <c r="E6" s="45">
        <f>B6*D6</f>
        <v>0</v>
      </c>
      <c r="F6" s="45">
        <f>E6*1.21</f>
        <v>0</v>
      </c>
      <c r="G6" s="58"/>
    </row>
    <row r="7" spans="1:7" ht="15.75">
      <c r="A7" s="47" t="s">
        <v>44</v>
      </c>
      <c r="B7" s="42"/>
      <c r="C7" s="43">
        <f>B7*1.21</f>
        <v>0</v>
      </c>
      <c r="D7" s="44">
        <v>1</v>
      </c>
      <c r="E7" s="45">
        <f>B7*D7</f>
        <v>0</v>
      </c>
      <c r="F7" s="45">
        <f>E7*1.21</f>
        <v>0</v>
      </c>
      <c r="G7" s="58"/>
    </row>
    <row r="8" spans="1:7" ht="15.75">
      <c r="A8" s="48" t="s">
        <v>45</v>
      </c>
      <c r="B8" s="49"/>
      <c r="C8" s="50"/>
      <c r="D8" s="51"/>
      <c r="E8" s="52">
        <f>SUM(E4:E7)</f>
        <v>0</v>
      </c>
      <c r="F8" s="52">
        <f>SUM(F4:F7)</f>
        <v>0</v>
      </c>
    </row>
    <row r="9" spans="1:7">
      <c r="A9" s="53"/>
    </row>
    <row r="13" spans="1:7">
      <c r="A13" s="61" t="s">
        <v>70</v>
      </c>
    </row>
  </sheetData>
  <pageMargins left="0.7" right="0.7" top="0.78749999999999998" bottom="0.78749999999999998"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4"/>
  <sheetViews>
    <sheetView tabSelected="1" zoomScaleNormal="100" workbookViewId="0">
      <selection activeCell="A14" sqref="A14"/>
    </sheetView>
  </sheetViews>
  <sheetFormatPr defaultColWidth="9.140625" defaultRowHeight="15"/>
  <cols>
    <col min="1" max="1" width="100.140625" style="34" customWidth="1"/>
    <col min="2" max="3" width="15.7109375" style="35" customWidth="1"/>
    <col min="4" max="4" width="9.5703125" style="35" customWidth="1"/>
    <col min="5" max="6" width="15.7109375" style="35" customWidth="1"/>
    <col min="7" max="7" width="32" style="34" customWidth="1"/>
  </cols>
  <sheetData>
    <row r="1" spans="1:7" ht="18.75">
      <c r="A1" s="36" t="s">
        <v>66</v>
      </c>
    </row>
    <row r="2" spans="1:7">
      <c r="A2" s="37"/>
    </row>
    <row r="3" spans="1:7" ht="127.5">
      <c r="A3" s="38" t="s">
        <v>27</v>
      </c>
      <c r="B3" s="39" t="s">
        <v>28</v>
      </c>
      <c r="C3" s="40" t="s">
        <v>29</v>
      </c>
      <c r="D3" s="40" t="s">
        <v>30</v>
      </c>
      <c r="E3" s="40" t="s">
        <v>31</v>
      </c>
      <c r="F3" s="40" t="s">
        <v>32</v>
      </c>
      <c r="G3" s="60" t="s">
        <v>69</v>
      </c>
    </row>
    <row r="4" spans="1:7" ht="126">
      <c r="A4" s="41" t="s">
        <v>67</v>
      </c>
      <c r="B4" s="42"/>
      <c r="C4" s="43">
        <f>B4*1.21</f>
        <v>0</v>
      </c>
      <c r="D4" s="44">
        <v>1</v>
      </c>
      <c r="E4" s="45">
        <f>B4*D4</f>
        <v>0</v>
      </c>
      <c r="F4" s="45">
        <f>E4*1.21</f>
        <v>0</v>
      </c>
      <c r="G4" s="58"/>
    </row>
    <row r="5" spans="1:7" ht="126">
      <c r="A5" s="41" t="s">
        <v>64</v>
      </c>
      <c r="B5" s="42"/>
      <c r="C5" s="43">
        <f>B5*1.21</f>
        <v>0</v>
      </c>
      <c r="D5" s="44">
        <v>1</v>
      </c>
      <c r="E5" s="45">
        <f>B5*D5</f>
        <v>0</v>
      </c>
      <c r="F5" s="45">
        <f>E5*1.21</f>
        <v>0</v>
      </c>
      <c r="G5" s="59"/>
    </row>
    <row r="6" spans="1:7" ht="47.25">
      <c r="A6" s="46" t="s">
        <v>41</v>
      </c>
      <c r="B6" s="42"/>
      <c r="C6" s="43">
        <f>B6*1.21</f>
        <v>0</v>
      </c>
      <c r="D6" s="44">
        <v>2</v>
      </c>
      <c r="E6" s="45">
        <f>B6*D6</f>
        <v>0</v>
      </c>
      <c r="F6" s="45">
        <f>E6*1.21</f>
        <v>0</v>
      </c>
      <c r="G6" s="58"/>
    </row>
    <row r="7" spans="1:7" ht="94.5">
      <c r="A7" s="46" t="s">
        <v>68</v>
      </c>
      <c r="B7" s="42"/>
      <c r="C7" s="43">
        <f>B7*1.21</f>
        <v>0</v>
      </c>
      <c r="D7" s="44">
        <v>1</v>
      </c>
      <c r="E7" s="45">
        <f>B7*D7</f>
        <v>0</v>
      </c>
      <c r="F7" s="45">
        <f>E7*1.21</f>
        <v>0</v>
      </c>
      <c r="G7" s="58"/>
    </row>
    <row r="8" spans="1:7" ht="15.75">
      <c r="A8" s="47" t="s">
        <v>44</v>
      </c>
      <c r="B8" s="42"/>
      <c r="C8" s="43">
        <f>B8*1.21</f>
        <v>0</v>
      </c>
      <c r="D8" s="44">
        <v>1</v>
      </c>
      <c r="E8" s="45">
        <f>B8*D8</f>
        <v>0</v>
      </c>
      <c r="F8" s="45">
        <f>E8*1.21</f>
        <v>0</v>
      </c>
      <c r="G8" s="58"/>
    </row>
    <row r="9" spans="1:7" ht="15.75">
      <c r="A9" s="48" t="s">
        <v>45</v>
      </c>
      <c r="B9" s="49"/>
      <c r="C9" s="50"/>
      <c r="D9" s="51"/>
      <c r="E9" s="52">
        <f>SUM(E4:E8)</f>
        <v>0</v>
      </c>
      <c r="F9" s="52">
        <f>SUM(F4:F8)</f>
        <v>0</v>
      </c>
    </row>
    <row r="10" spans="1:7">
      <c r="A10" s="53"/>
    </row>
    <row r="14" spans="1:7">
      <c r="A14" s="61" t="s">
        <v>70</v>
      </c>
    </row>
  </sheetData>
  <pageMargins left="0.7" right="0.7" top="0.78749999999999998" bottom="0.78749999999999998"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224</TotalTime>
  <Application>Microsoft Excel</Application>
  <DocSecurity>0</DocSecurity>
  <ScaleCrop>false</ScaleCrop>
  <HeadingPairs>
    <vt:vector size="2" baseType="variant">
      <vt:variant>
        <vt:lpstr>Listy</vt:lpstr>
      </vt:variant>
      <vt:variant>
        <vt:i4>6</vt:i4>
      </vt:variant>
    </vt:vector>
  </HeadingPairs>
  <TitlesOfParts>
    <vt:vector size="6" baseType="lpstr">
      <vt:lpstr>Cenová rekapitulace</vt:lpstr>
      <vt:lpstr>Učebna IT</vt:lpstr>
      <vt:lpstr>Učebna fyziky a přírodních věd</vt:lpstr>
      <vt:lpstr>Kabinet IT</vt:lpstr>
      <vt:lpstr>Kabinet fyziky a přírodních věd</vt:lpstr>
      <vt:lpstr>Cvičná kuchyňka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ALČA</dc:creator>
  <dc:description/>
  <cp:lastModifiedBy>Veronika Kloudová</cp:lastModifiedBy>
  <cp:revision>13</cp:revision>
  <cp:lastPrinted>2019-09-25T09:46:17Z</cp:lastPrinted>
  <dcterms:created xsi:type="dcterms:W3CDTF">2019-02-06T13:46:27Z</dcterms:created>
  <dcterms:modified xsi:type="dcterms:W3CDTF">2025-03-31T06:11:20Z</dcterms:modified>
  <dc:language>cs-CZ</dc:language>
</cp:coreProperties>
</file>